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RESSORTC" sheetId="1" r:id="rId1"/>
  </sheets>
  <definedNames>
    <definedName name="d">'RESSORTC'!$K$8</definedName>
    <definedName name="De">'RESSORTC'!$K$7</definedName>
    <definedName name="Dm">'RESSORTC'!$K$21</definedName>
    <definedName name="F1">'RESSORTC'!$H$10</definedName>
    <definedName name="F2">'RESSORTC'!$H$11</definedName>
    <definedName name="F3">'RESSORTC'!$K$28</definedName>
    <definedName name="G">'RESSORTC'!$H$7</definedName>
    <definedName name="K">'RESSORTC'!$H$24</definedName>
    <definedName name="kts">'RESSORTC'!$K$15</definedName>
    <definedName name="L_0">'RESSORTC'!$I$29</definedName>
    <definedName name="L_1">'RESSORTC'!$K$10</definedName>
    <definedName name="L_2">'RESSORTC'!$K$11</definedName>
    <definedName name="L_3">'RESSORTC'!#REF!</definedName>
    <definedName name="n">'RESSORTC'!$H$26</definedName>
    <definedName name="T4">'RESSORTC'!$H$17</definedName>
    <definedName name="_xlnm.Print_Area" localSheetId="0">'RESSORTC'!$A$1:$L$39</definedName>
  </definedNames>
  <calcPr fullCalcOnLoad="1" refMode="R1C1"/>
</workbook>
</file>

<file path=xl/comments1.xml><?xml version="1.0" encoding="utf-8"?>
<comments xmlns="http://schemas.openxmlformats.org/spreadsheetml/2006/main">
  <authors>
    <author>nova</author>
  </authors>
  <commentList>
    <comment ref="J15" authorId="0">
      <text>
        <r>
          <rPr>
            <b/>
            <sz val="8"/>
            <rFont val="Tahoma"/>
            <family val="0"/>
          </rPr>
          <t>Coef. concentration des contraintes</t>
        </r>
      </text>
    </comment>
    <comment ref="G28" authorId="0">
      <text>
        <r>
          <rPr>
            <b/>
            <sz val="8"/>
            <rFont val="Tahoma"/>
            <family val="0"/>
          </rPr>
          <t>Choisir pour les extremités:
meulé
non meulé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0"/>
          </rPr>
          <t>Choisir la nature du fil
Acier
Inox</t>
        </r>
      </text>
    </comment>
    <comment ref="J24" authorId="0">
      <text>
        <r>
          <rPr>
            <b/>
            <sz val="8"/>
            <rFont val="Tahoma"/>
            <family val="0"/>
          </rPr>
          <t>Valeur a ajouter au
diametre exterieur
à spires jointives</t>
        </r>
      </text>
    </comment>
  </commentList>
</comments>
</file>

<file path=xl/sharedStrings.xml><?xml version="1.0" encoding="utf-8"?>
<sst xmlns="http://schemas.openxmlformats.org/spreadsheetml/2006/main" count="40" uniqueCount="40">
  <si>
    <t>PARAMETRES DE CALCUL</t>
  </si>
  <si>
    <t>G (daN/mm2)</t>
  </si>
  <si>
    <t>Dmoyen</t>
  </si>
  <si>
    <t>K raideur</t>
  </si>
  <si>
    <t>Dmoyen/d</t>
  </si>
  <si>
    <t>n spires utiles</t>
  </si>
  <si>
    <t>kts</t>
  </si>
  <si>
    <t>taux 2 réel</t>
  </si>
  <si>
    <t>taux 3 réel</t>
  </si>
  <si>
    <t>L5 à spires jointives</t>
  </si>
  <si>
    <t>meulées</t>
  </si>
  <si>
    <t>Données graphe</t>
  </si>
  <si>
    <t>RESSORT  DE  COMPRESSION</t>
  </si>
  <si>
    <t>NOVARESSORT</t>
  </si>
  <si>
    <r>
      <t>Matière</t>
    </r>
    <r>
      <rPr>
        <b/>
        <sz val="11"/>
        <rFont val="MS Sans Serif"/>
        <family val="2"/>
      </rPr>
      <t xml:space="preserve">: </t>
    </r>
  </si>
  <si>
    <t xml:space="preserve">Tolérance générale : </t>
  </si>
  <si>
    <t>Protection :</t>
  </si>
  <si>
    <t>Référence</t>
  </si>
  <si>
    <t>Indice</t>
  </si>
  <si>
    <t>F3                 Dan</t>
  </si>
  <si>
    <t>F2                  Dan</t>
  </si>
  <si>
    <t>4 &lt; Dmoyen/d &lt; 12</t>
  </si>
  <si>
    <t>taux réel spires jointives</t>
  </si>
  <si>
    <t>F  à spires jointives</t>
  </si>
  <si>
    <t>L0 (libre)</t>
  </si>
  <si>
    <t>F4 limite utilisation</t>
  </si>
  <si>
    <t>L4 limite utilisation</t>
  </si>
  <si>
    <t>taux 4 réel maxi</t>
  </si>
  <si>
    <t>Dext                     mm</t>
  </si>
  <si>
    <t>d                          mm</t>
  </si>
  <si>
    <t>L 2                       mm</t>
  </si>
  <si>
    <t>L 3                       mm</t>
  </si>
  <si>
    <t>Grossissement diam ext</t>
  </si>
  <si>
    <t>Flambage du ressort</t>
  </si>
  <si>
    <t>LIMITE D'UTILISATION</t>
  </si>
  <si>
    <t>DIMENTIONNEL</t>
  </si>
  <si>
    <t>Inox 1.4310</t>
  </si>
  <si>
    <t>Si le taux 3 est superieur à 65 -&gt; calcul à revoir</t>
  </si>
  <si>
    <t>Norme DIN 2095 - grade 2</t>
  </si>
  <si>
    <t>Suivant norme EN 10270 -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</si>
</sst>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8.5"/>
      <name val="MS Sans Serif"/>
      <family val="2"/>
    </font>
    <font>
      <sz val="9"/>
      <name val="Times New Roman"/>
      <family val="1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Continuous"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centerContinuous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2" borderId="2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2" fontId="5" fillId="2" borderId="13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vertical="center"/>
      <protection/>
    </xf>
    <xf numFmtId="2" fontId="5" fillId="2" borderId="11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2" fontId="5" fillId="2" borderId="11" xfId="0" applyNumberFormat="1" applyFont="1" applyFill="1" applyBorder="1" applyAlignment="1" applyProtection="1">
      <alignment horizontal="center" vertical="center"/>
      <protection hidden="1"/>
    </xf>
    <xf numFmtId="2" fontId="5" fillId="2" borderId="14" xfId="0" applyNumberFormat="1" applyFont="1" applyFill="1" applyBorder="1" applyAlignment="1" applyProtection="1">
      <alignment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7" fillId="2" borderId="11" xfId="0" applyFont="1" applyFill="1" applyBorder="1" applyAlignment="1" applyProtection="1">
      <alignment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2" fontId="5" fillId="2" borderId="2" xfId="0" applyNumberFormat="1" applyFont="1" applyFill="1" applyBorder="1" applyAlignment="1" applyProtection="1">
      <alignment horizontal="center" vertical="center"/>
      <protection hidden="1"/>
    </xf>
    <xf numFmtId="0" fontId="22" fillId="2" borderId="9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14" fontId="11" fillId="2" borderId="15" xfId="0" applyNumberFormat="1" applyFont="1" applyFill="1" applyBorder="1" applyAlignment="1" applyProtection="1">
      <alignment horizontal="lef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/>
    </xf>
    <xf numFmtId="0" fontId="11" fillId="2" borderId="13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top"/>
      <protection locked="0"/>
    </xf>
    <xf numFmtId="0" fontId="21" fillId="2" borderId="2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095"/>
          <c:w val="0.902"/>
          <c:h val="0.91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RESSORTC!$A$35:$A$38</c:f>
              <c:numCache/>
            </c:numRef>
          </c:xVal>
          <c:yVal>
            <c:numRef>
              <c:f>RESSORTC!$B$35:$B$38</c:f>
              <c:numCache/>
            </c:numRef>
          </c:yVal>
          <c:smooth val="0"/>
        </c:ser>
        <c:axId val="56974667"/>
        <c:axId val="2473168"/>
      </c:scatterChart>
      <c:valAx>
        <c:axId val="56974667"/>
        <c:scaling>
          <c:orientation val="minMax"/>
          <c:min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Longueur du ressort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3168"/>
        <c:crosses val="autoZero"/>
        <c:crossBetween val="midCat"/>
        <c:dispUnits/>
      </c:valAx>
      <c:valAx>
        <c:axId val="247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Effort développé par le ressort (daN)
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7466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bmp" /><Relationship Id="rId3" Type="http://schemas.openxmlformats.org/officeDocument/2006/relationships/image" Target="../media/image7.bmp" /><Relationship Id="rId4" Type="http://schemas.openxmlformats.org/officeDocument/2006/relationships/image" Target="../media/image8.bmp" /><Relationship Id="rId5" Type="http://schemas.openxmlformats.org/officeDocument/2006/relationships/image" Target="../media/image9.bmp" /><Relationship Id="rId6" Type="http://schemas.openxmlformats.org/officeDocument/2006/relationships/image" Target="../media/image10.bmp" /><Relationship Id="rId7" Type="http://schemas.openxmlformats.org/officeDocument/2006/relationships/image" Target="../media/image11.bmp" /><Relationship Id="rId8" Type="http://schemas.openxmlformats.org/officeDocument/2006/relationships/image" Target="../media/image12.bmp" /><Relationship Id="rId9" Type="http://schemas.openxmlformats.org/officeDocument/2006/relationships/image" Target="../media/image13.bmp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21</xdr:row>
      <xdr:rowOff>28575</xdr:rowOff>
    </xdr:from>
    <xdr:to>
      <xdr:col>21</xdr:col>
      <xdr:colOff>485775</xdr:colOff>
      <xdr:row>21</xdr:row>
      <xdr:rowOff>180975</xdr:rowOff>
    </xdr:to>
    <xdr:sp>
      <xdr:nvSpPr>
        <xdr:cNvPr id="1" name="AutoShape 44"/>
        <xdr:cNvSpPr>
          <a:spLocks/>
        </xdr:cNvSpPr>
      </xdr:nvSpPr>
      <xdr:spPr>
        <a:xfrm>
          <a:off x="16583025" y="45529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733425</xdr:colOff>
      <xdr:row>18</xdr:row>
      <xdr:rowOff>180975</xdr:rowOff>
    </xdr:from>
    <xdr:to>
      <xdr:col>25</xdr:col>
      <xdr:colOff>514350</xdr:colOff>
      <xdr:row>28</xdr:row>
      <xdr:rowOff>38100</xdr:rowOff>
    </xdr:to>
    <xdr:grpSp>
      <xdr:nvGrpSpPr>
        <xdr:cNvPr id="2" name="Group 102"/>
        <xdr:cNvGrpSpPr>
          <a:grpSpLocks/>
        </xdr:cNvGrpSpPr>
      </xdr:nvGrpSpPr>
      <xdr:grpSpPr>
        <a:xfrm>
          <a:off x="16259175" y="4048125"/>
          <a:ext cx="3590925" cy="2047875"/>
          <a:chOff x="1165" y="179"/>
          <a:chExt cx="377" cy="215"/>
        </a:xfrm>
        <a:solidFill>
          <a:srgbClr val="FFFFFF"/>
        </a:solidFill>
      </xdr:grpSpPr>
      <xdr:sp>
        <xdr:nvSpPr>
          <xdr:cNvPr id="3" name="AutoShape 100"/>
          <xdr:cNvSpPr>
            <a:spLocks/>
          </xdr:cNvSpPr>
        </xdr:nvSpPr>
        <xdr:spPr>
          <a:xfrm>
            <a:off x="1165" y="179"/>
            <a:ext cx="377" cy="2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AutoShape 40"/>
          <xdr:cNvSpPr>
            <a:spLocks/>
          </xdr:cNvSpPr>
        </xdr:nvSpPr>
        <xdr:spPr>
          <a:xfrm>
            <a:off x="1194" y="288"/>
            <a:ext cx="17" cy="11"/>
          </a:xfrm>
          <a:custGeom>
            <a:pathLst>
              <a:path h="23" w="17">
                <a:moveTo>
                  <a:pt x="0" y="12"/>
                </a:moveTo>
                <a:lnTo>
                  <a:pt x="0" y="14"/>
                </a:lnTo>
                <a:lnTo>
                  <a:pt x="0" y="16"/>
                </a:lnTo>
                <a:lnTo>
                  <a:pt x="1" y="16"/>
                </a:lnTo>
                <a:lnTo>
                  <a:pt x="1" y="17"/>
                </a:lnTo>
                <a:lnTo>
                  <a:pt x="2" y="19"/>
                </a:lnTo>
                <a:lnTo>
                  <a:pt x="2" y="19"/>
                </a:lnTo>
                <a:lnTo>
                  <a:pt x="2" y="21"/>
                </a:lnTo>
                <a:lnTo>
                  <a:pt x="3" y="21"/>
                </a:lnTo>
                <a:lnTo>
                  <a:pt x="3" y="21"/>
                </a:lnTo>
                <a:lnTo>
                  <a:pt x="4" y="23"/>
                </a:lnTo>
                <a:lnTo>
                  <a:pt x="6" y="23"/>
                </a:lnTo>
                <a:lnTo>
                  <a:pt x="7" y="23"/>
                </a:lnTo>
                <a:lnTo>
                  <a:pt x="7" y="23"/>
                </a:lnTo>
                <a:lnTo>
                  <a:pt x="8" y="23"/>
                </a:lnTo>
                <a:lnTo>
                  <a:pt x="8" y="23"/>
                </a:lnTo>
                <a:lnTo>
                  <a:pt x="9" y="23"/>
                </a:lnTo>
                <a:lnTo>
                  <a:pt x="11" y="23"/>
                </a:lnTo>
                <a:lnTo>
                  <a:pt x="13" y="21"/>
                </a:lnTo>
                <a:lnTo>
                  <a:pt x="14" y="19"/>
                </a:lnTo>
                <a:lnTo>
                  <a:pt x="16" y="16"/>
                </a:lnTo>
                <a:lnTo>
                  <a:pt x="16" y="14"/>
                </a:lnTo>
                <a:lnTo>
                  <a:pt x="16" y="12"/>
                </a:lnTo>
                <a:lnTo>
                  <a:pt x="17" y="12"/>
                </a:lnTo>
                <a:lnTo>
                  <a:pt x="17" y="10"/>
                </a:lnTo>
                <a:lnTo>
                  <a:pt x="16" y="10"/>
                </a:lnTo>
                <a:lnTo>
                  <a:pt x="16" y="7"/>
                </a:lnTo>
                <a:lnTo>
                  <a:pt x="16" y="7"/>
                </a:lnTo>
                <a:lnTo>
                  <a:pt x="14" y="7"/>
                </a:lnTo>
                <a:lnTo>
                  <a:pt x="14" y="5"/>
                </a:lnTo>
                <a:lnTo>
                  <a:pt x="14" y="3"/>
                </a:lnTo>
                <a:lnTo>
                  <a:pt x="13" y="3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3"/>
                </a:lnTo>
                <a:lnTo>
                  <a:pt x="2" y="3"/>
                </a:lnTo>
                <a:lnTo>
                  <a:pt x="1" y="5"/>
                </a:lnTo>
                <a:lnTo>
                  <a:pt x="1" y="5"/>
                </a:lnTo>
                <a:lnTo>
                  <a:pt x="1" y="7"/>
                </a:lnTo>
                <a:lnTo>
                  <a:pt x="0" y="7"/>
                </a:lnTo>
                <a:lnTo>
                  <a:pt x="0" y="7"/>
                </a:lnTo>
                <a:lnTo>
                  <a:pt x="0" y="12"/>
                </a:lnTo>
                <a:lnTo>
                  <a:pt x="2" y="12"/>
                </a:lnTo>
                <a:lnTo>
                  <a:pt x="2" y="9"/>
                </a:lnTo>
                <a:lnTo>
                  <a:pt x="2" y="9"/>
                </a:lnTo>
                <a:lnTo>
                  <a:pt x="2" y="7"/>
                </a:lnTo>
                <a:lnTo>
                  <a:pt x="3" y="7"/>
                </a:lnTo>
                <a:lnTo>
                  <a:pt x="3" y="5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3"/>
                </a:lnTo>
                <a:lnTo>
                  <a:pt x="6" y="3"/>
                </a:lnTo>
                <a:lnTo>
                  <a:pt x="6" y="3"/>
                </a:lnTo>
                <a:lnTo>
                  <a:pt x="9" y="3"/>
                </a:lnTo>
                <a:lnTo>
                  <a:pt x="9" y="3"/>
                </a:lnTo>
                <a:lnTo>
                  <a:pt x="11" y="3"/>
                </a:lnTo>
                <a:lnTo>
                  <a:pt x="12" y="5"/>
                </a:lnTo>
                <a:lnTo>
                  <a:pt x="12" y="5"/>
                </a:lnTo>
                <a:lnTo>
                  <a:pt x="12" y="5"/>
                </a:lnTo>
                <a:lnTo>
                  <a:pt x="12" y="7"/>
                </a:lnTo>
                <a:lnTo>
                  <a:pt x="13" y="7"/>
                </a:lnTo>
                <a:lnTo>
                  <a:pt x="13" y="7"/>
                </a:lnTo>
                <a:lnTo>
                  <a:pt x="13" y="9"/>
                </a:lnTo>
                <a:lnTo>
                  <a:pt x="13" y="9"/>
                </a:lnTo>
                <a:lnTo>
                  <a:pt x="13" y="10"/>
                </a:lnTo>
                <a:lnTo>
                  <a:pt x="14" y="10"/>
                </a:lnTo>
                <a:lnTo>
                  <a:pt x="14" y="12"/>
                </a:lnTo>
                <a:lnTo>
                  <a:pt x="13" y="12"/>
                </a:lnTo>
                <a:lnTo>
                  <a:pt x="13" y="14"/>
                </a:lnTo>
                <a:lnTo>
                  <a:pt x="13" y="14"/>
                </a:lnTo>
                <a:lnTo>
                  <a:pt x="12" y="17"/>
                </a:lnTo>
                <a:lnTo>
                  <a:pt x="12" y="17"/>
                </a:lnTo>
                <a:lnTo>
                  <a:pt x="9" y="19"/>
                </a:lnTo>
                <a:lnTo>
                  <a:pt x="9" y="19"/>
                </a:lnTo>
                <a:lnTo>
                  <a:pt x="8" y="19"/>
                </a:lnTo>
                <a:lnTo>
                  <a:pt x="8" y="21"/>
                </a:lnTo>
                <a:lnTo>
                  <a:pt x="8" y="21"/>
                </a:lnTo>
                <a:lnTo>
                  <a:pt x="7" y="19"/>
                </a:lnTo>
                <a:lnTo>
                  <a:pt x="6" y="19"/>
                </a:lnTo>
                <a:lnTo>
                  <a:pt x="6" y="19"/>
                </a:lnTo>
                <a:lnTo>
                  <a:pt x="6" y="19"/>
                </a:lnTo>
                <a:lnTo>
                  <a:pt x="4" y="17"/>
                </a:lnTo>
                <a:lnTo>
                  <a:pt x="4" y="17"/>
                </a:lnTo>
                <a:lnTo>
                  <a:pt x="3" y="17"/>
                </a:lnTo>
                <a:lnTo>
                  <a:pt x="3" y="17"/>
                </a:lnTo>
                <a:lnTo>
                  <a:pt x="3" y="17"/>
                </a:lnTo>
                <a:lnTo>
                  <a:pt x="2" y="16"/>
                </a:lnTo>
                <a:lnTo>
                  <a:pt x="2" y="14"/>
                </a:lnTo>
                <a:lnTo>
                  <a:pt x="2" y="14"/>
                </a:lnTo>
                <a:lnTo>
                  <a:pt x="2" y="12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AutoShape 46"/>
          <xdr:cNvSpPr>
            <a:spLocks/>
          </xdr:cNvSpPr>
        </xdr:nvSpPr>
        <xdr:spPr>
          <a:xfrm>
            <a:off x="1197" y="235"/>
            <a:ext cx="13" cy="58"/>
          </a:xfrm>
          <a:custGeom>
            <a:pathLst>
              <a:path h="117" w="13">
                <a:moveTo>
                  <a:pt x="3" y="2"/>
                </a:moveTo>
                <a:lnTo>
                  <a:pt x="3" y="2"/>
                </a:lnTo>
                <a:lnTo>
                  <a:pt x="3" y="2"/>
                </a:lnTo>
                <a:lnTo>
                  <a:pt x="3" y="0"/>
                </a:lnTo>
                <a:lnTo>
                  <a:pt x="0" y="0"/>
                </a:lnTo>
                <a:lnTo>
                  <a:pt x="0" y="2"/>
                </a:lnTo>
                <a:lnTo>
                  <a:pt x="0" y="4"/>
                </a:lnTo>
                <a:lnTo>
                  <a:pt x="10" y="116"/>
                </a:lnTo>
                <a:lnTo>
                  <a:pt x="10" y="116"/>
                </a:lnTo>
                <a:lnTo>
                  <a:pt x="11" y="117"/>
                </a:lnTo>
                <a:lnTo>
                  <a:pt x="11" y="117"/>
                </a:lnTo>
                <a:lnTo>
                  <a:pt x="13" y="116"/>
                </a:lnTo>
                <a:lnTo>
                  <a:pt x="13" y="114"/>
                </a:lnTo>
                <a:lnTo>
                  <a:pt x="3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15</xdr:row>
      <xdr:rowOff>0</xdr:rowOff>
    </xdr:from>
    <xdr:to>
      <xdr:col>5</xdr:col>
      <xdr:colOff>542925</xdr:colOff>
      <xdr:row>28</xdr:row>
      <xdr:rowOff>0</xdr:rowOff>
    </xdr:to>
    <xdr:graphicFrame>
      <xdr:nvGraphicFramePr>
        <xdr:cNvPr id="6" name="Chart 3"/>
        <xdr:cNvGraphicFramePr/>
      </xdr:nvGraphicFramePr>
      <xdr:xfrm>
        <a:off x="180975" y="3209925"/>
        <a:ext cx="3648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21</xdr:col>
      <xdr:colOff>333375</xdr:colOff>
      <xdr:row>10</xdr:row>
      <xdr:rowOff>85725</xdr:rowOff>
    </xdr:from>
    <xdr:to>
      <xdr:col>21</xdr:col>
      <xdr:colOff>457200</xdr:colOff>
      <xdr:row>10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16621125" y="2200275"/>
          <a:ext cx="123825" cy="104775"/>
        </a:xfrm>
        <a:custGeom>
          <a:pathLst>
            <a:path h="22" w="13">
              <a:moveTo>
                <a:pt x="7" y="0"/>
              </a:moveTo>
              <a:lnTo>
                <a:pt x="5" y="0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0" y="6"/>
              </a:lnTo>
              <a:lnTo>
                <a:pt x="0" y="7"/>
              </a:lnTo>
              <a:lnTo>
                <a:pt x="0" y="7"/>
              </a:lnTo>
              <a:lnTo>
                <a:pt x="0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1" y="16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2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2"/>
              </a:lnTo>
              <a:lnTo>
                <a:pt x="7" y="22"/>
              </a:lnTo>
              <a:lnTo>
                <a:pt x="9" y="22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5"/>
              </a:lnTo>
              <a:lnTo>
                <a:pt x="13" y="15"/>
              </a:lnTo>
              <a:lnTo>
                <a:pt x="13" y="13"/>
              </a:lnTo>
              <a:lnTo>
                <a:pt x="13" y="13"/>
              </a:lnTo>
              <a:lnTo>
                <a:pt x="13" y="11"/>
              </a:lnTo>
              <a:lnTo>
                <a:pt x="13" y="9"/>
              </a:lnTo>
              <a:lnTo>
                <a:pt x="13" y="9"/>
              </a:lnTo>
              <a:lnTo>
                <a:pt x="13" y="7"/>
              </a:lnTo>
              <a:lnTo>
                <a:pt x="12" y="7"/>
              </a:lnTo>
              <a:lnTo>
                <a:pt x="12" y="6"/>
              </a:lnTo>
              <a:lnTo>
                <a:pt x="12" y="6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9" y="2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323850</xdr:colOff>
      <xdr:row>10</xdr:row>
      <xdr:rowOff>76200</xdr:rowOff>
    </xdr:from>
    <xdr:to>
      <xdr:col>21</xdr:col>
      <xdr:colOff>476250</xdr:colOff>
      <xdr:row>10</xdr:row>
      <xdr:rowOff>200025</xdr:rowOff>
    </xdr:to>
    <xdr:sp>
      <xdr:nvSpPr>
        <xdr:cNvPr id="8" name="AutoShape 18"/>
        <xdr:cNvSpPr>
          <a:spLocks/>
        </xdr:cNvSpPr>
      </xdr:nvSpPr>
      <xdr:spPr>
        <a:xfrm>
          <a:off x="16611600" y="2190750"/>
          <a:ext cx="152400" cy="123825"/>
        </a:xfrm>
        <a:custGeom>
          <a:pathLst>
            <a:path h="24" w="16">
              <a:moveTo>
                <a:pt x="0" y="12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0" y="17"/>
              </a:lnTo>
              <a:lnTo>
                <a:pt x="1" y="19"/>
              </a:lnTo>
              <a:lnTo>
                <a:pt x="2" y="21"/>
              </a:lnTo>
              <a:lnTo>
                <a:pt x="2" y="21"/>
              </a:lnTo>
              <a:lnTo>
                <a:pt x="2" y="21"/>
              </a:lnTo>
              <a:lnTo>
                <a:pt x="3" y="21"/>
              </a:lnTo>
              <a:lnTo>
                <a:pt x="3" y="23"/>
              </a:lnTo>
              <a:lnTo>
                <a:pt x="3" y="23"/>
              </a:lnTo>
              <a:lnTo>
                <a:pt x="5" y="23"/>
              </a:lnTo>
              <a:lnTo>
                <a:pt x="6" y="24"/>
              </a:lnTo>
              <a:lnTo>
                <a:pt x="6" y="24"/>
              </a:lnTo>
              <a:lnTo>
                <a:pt x="7" y="24"/>
              </a:lnTo>
              <a:lnTo>
                <a:pt x="8" y="24"/>
              </a:lnTo>
              <a:lnTo>
                <a:pt x="8" y="24"/>
              </a:lnTo>
              <a:lnTo>
                <a:pt x="10" y="24"/>
              </a:lnTo>
              <a:lnTo>
                <a:pt x="11" y="23"/>
              </a:lnTo>
              <a:lnTo>
                <a:pt x="11" y="23"/>
              </a:lnTo>
              <a:lnTo>
                <a:pt x="12" y="21"/>
              </a:lnTo>
              <a:lnTo>
                <a:pt x="13" y="21"/>
              </a:lnTo>
              <a:lnTo>
                <a:pt x="13" y="21"/>
              </a:lnTo>
              <a:lnTo>
                <a:pt x="13" y="21"/>
              </a:lnTo>
              <a:lnTo>
                <a:pt x="13" y="19"/>
              </a:lnTo>
              <a:lnTo>
                <a:pt x="16" y="17"/>
              </a:lnTo>
              <a:lnTo>
                <a:pt x="16" y="16"/>
              </a:lnTo>
              <a:lnTo>
                <a:pt x="16" y="16"/>
              </a:lnTo>
              <a:lnTo>
                <a:pt x="16" y="14"/>
              </a:lnTo>
              <a:lnTo>
                <a:pt x="16" y="12"/>
              </a:lnTo>
              <a:lnTo>
                <a:pt x="16" y="12"/>
              </a:lnTo>
              <a:lnTo>
                <a:pt x="16" y="10"/>
              </a:lnTo>
              <a:lnTo>
                <a:pt x="16" y="8"/>
              </a:lnTo>
              <a:lnTo>
                <a:pt x="16" y="8"/>
              </a:lnTo>
              <a:lnTo>
                <a:pt x="16" y="7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5"/>
              </a:lnTo>
              <a:lnTo>
                <a:pt x="13" y="3"/>
              </a:lnTo>
              <a:lnTo>
                <a:pt x="13" y="3"/>
              </a:lnTo>
              <a:lnTo>
                <a:pt x="11" y="1"/>
              </a:lnTo>
              <a:lnTo>
                <a:pt x="11" y="1"/>
              </a:lnTo>
              <a:lnTo>
                <a:pt x="10" y="1"/>
              </a:lnTo>
              <a:lnTo>
                <a:pt x="10" y="0"/>
              </a:lnTo>
              <a:lnTo>
                <a:pt x="6" y="0"/>
              </a:lnTo>
              <a:lnTo>
                <a:pt x="5" y="1"/>
              </a:lnTo>
              <a:lnTo>
                <a:pt x="5" y="1"/>
              </a:lnTo>
              <a:lnTo>
                <a:pt x="3" y="1"/>
              </a:lnTo>
              <a:lnTo>
                <a:pt x="2" y="3"/>
              </a:ln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0" y="8"/>
              </a:lnTo>
              <a:lnTo>
                <a:pt x="0" y="10"/>
              </a:lnTo>
              <a:lnTo>
                <a:pt x="0" y="12"/>
              </a:lnTo>
              <a:lnTo>
                <a:pt x="2" y="12"/>
              </a:lnTo>
              <a:lnTo>
                <a:pt x="2" y="10"/>
              </a:lnTo>
              <a:lnTo>
                <a:pt x="2" y="8"/>
              </a:lnTo>
              <a:lnTo>
                <a:pt x="2" y="8"/>
              </a:lnTo>
              <a:lnTo>
                <a:pt x="3" y="7"/>
              </a:lnTo>
              <a:lnTo>
                <a:pt x="3" y="5"/>
              </a:lnTo>
              <a:lnTo>
                <a:pt x="3" y="5"/>
              </a:lnTo>
              <a:lnTo>
                <a:pt x="5" y="5"/>
              </a:lnTo>
              <a:lnTo>
                <a:pt x="6" y="5"/>
              </a:lnTo>
              <a:lnTo>
                <a:pt x="6" y="3"/>
              </a:lnTo>
              <a:lnTo>
                <a:pt x="10" y="3"/>
              </a:lnTo>
              <a:lnTo>
                <a:pt x="10" y="5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7"/>
              </a:lnTo>
              <a:lnTo>
                <a:pt x="12" y="7"/>
              </a:lnTo>
              <a:lnTo>
                <a:pt x="12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6"/>
              </a:lnTo>
              <a:lnTo>
                <a:pt x="13" y="16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9"/>
              </a:lnTo>
              <a:lnTo>
                <a:pt x="11" y="19"/>
              </a:lnTo>
              <a:lnTo>
                <a:pt x="10" y="19"/>
              </a:lnTo>
              <a:lnTo>
                <a:pt x="10" y="21"/>
              </a:lnTo>
              <a:lnTo>
                <a:pt x="8" y="21"/>
              </a:lnTo>
              <a:lnTo>
                <a:pt x="8" y="21"/>
              </a:lnTo>
              <a:lnTo>
                <a:pt x="7" y="21"/>
              </a:lnTo>
              <a:lnTo>
                <a:pt x="7" y="21"/>
              </a:lnTo>
              <a:lnTo>
                <a:pt x="6" y="21"/>
              </a:lnTo>
              <a:lnTo>
                <a:pt x="6" y="19"/>
              </a:lnTo>
              <a:lnTo>
                <a:pt x="5" y="19"/>
              </a:lnTo>
              <a:lnTo>
                <a:pt x="5" y="19"/>
              </a:lnTo>
              <a:lnTo>
                <a:pt x="3" y="19"/>
              </a:lnTo>
              <a:lnTo>
                <a:pt x="3" y="19"/>
              </a:lnTo>
              <a:lnTo>
                <a:pt x="3" y="17"/>
              </a:lnTo>
              <a:lnTo>
                <a:pt x="3" y="17"/>
              </a:lnTo>
              <a:lnTo>
                <a:pt x="2" y="16"/>
              </a:lnTo>
              <a:lnTo>
                <a:pt x="2" y="16"/>
              </a:lnTo>
              <a:lnTo>
                <a:pt x="2" y="14"/>
              </a:lnTo>
              <a:lnTo>
                <a:pt x="2" y="12"/>
              </a:lnTo>
              <a:lnTo>
                <a:pt x="0" y="1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342900</xdr:colOff>
      <xdr:row>10</xdr:row>
      <xdr:rowOff>142875</xdr:rowOff>
    </xdr:from>
    <xdr:to>
      <xdr:col>25</xdr:col>
      <xdr:colOff>552450</xdr:colOff>
      <xdr:row>10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16630650" y="2257425"/>
          <a:ext cx="3257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390525</xdr:colOff>
      <xdr:row>13</xdr:row>
      <xdr:rowOff>19050</xdr:rowOff>
    </xdr:from>
    <xdr:to>
      <xdr:col>25</xdr:col>
      <xdr:colOff>571500</xdr:colOff>
      <xdr:row>13</xdr:row>
      <xdr:rowOff>28575</xdr:rowOff>
    </xdr:to>
    <xdr:sp>
      <xdr:nvSpPr>
        <xdr:cNvPr id="10" name="AutoShape 20"/>
        <xdr:cNvSpPr>
          <a:spLocks/>
        </xdr:cNvSpPr>
      </xdr:nvSpPr>
      <xdr:spPr>
        <a:xfrm>
          <a:off x="16678275" y="2790825"/>
          <a:ext cx="3228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10</xdr:row>
      <xdr:rowOff>85725</xdr:rowOff>
    </xdr:from>
    <xdr:to>
      <xdr:col>25</xdr:col>
      <xdr:colOff>304800</xdr:colOff>
      <xdr:row>10</xdr:row>
      <xdr:rowOff>95250</xdr:rowOff>
    </xdr:to>
    <xdr:sp>
      <xdr:nvSpPr>
        <xdr:cNvPr id="11" name="AutoShape 21"/>
        <xdr:cNvSpPr>
          <a:spLocks/>
        </xdr:cNvSpPr>
      </xdr:nvSpPr>
      <xdr:spPr>
        <a:xfrm>
          <a:off x="16716375" y="2200275"/>
          <a:ext cx="2924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438150</xdr:colOff>
      <xdr:row>10</xdr:row>
      <xdr:rowOff>180975</xdr:rowOff>
    </xdr:from>
    <xdr:to>
      <xdr:col>25</xdr:col>
      <xdr:colOff>304800</xdr:colOff>
      <xdr:row>10</xdr:row>
      <xdr:rowOff>190500</xdr:rowOff>
    </xdr:to>
    <xdr:sp>
      <xdr:nvSpPr>
        <xdr:cNvPr id="12" name="AutoShape 22"/>
        <xdr:cNvSpPr>
          <a:spLocks/>
        </xdr:cNvSpPr>
      </xdr:nvSpPr>
      <xdr:spPr>
        <a:xfrm>
          <a:off x="16725900" y="2295525"/>
          <a:ext cx="2914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504825</xdr:colOff>
      <xdr:row>12</xdr:row>
      <xdr:rowOff>200025</xdr:rowOff>
    </xdr:from>
    <xdr:to>
      <xdr:col>25</xdr:col>
      <xdr:colOff>371475</xdr:colOff>
      <xdr:row>12</xdr:row>
      <xdr:rowOff>209550</xdr:rowOff>
    </xdr:to>
    <xdr:sp>
      <xdr:nvSpPr>
        <xdr:cNvPr id="13" name="AutoShape 23"/>
        <xdr:cNvSpPr>
          <a:spLocks/>
        </xdr:cNvSpPr>
      </xdr:nvSpPr>
      <xdr:spPr>
        <a:xfrm>
          <a:off x="16792575" y="2752725"/>
          <a:ext cx="2914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485775</xdr:colOff>
      <xdr:row>13</xdr:row>
      <xdr:rowOff>76200</xdr:rowOff>
    </xdr:from>
    <xdr:to>
      <xdr:col>25</xdr:col>
      <xdr:colOff>390525</xdr:colOff>
      <xdr:row>13</xdr:row>
      <xdr:rowOff>85725</xdr:rowOff>
    </xdr:to>
    <xdr:sp>
      <xdr:nvSpPr>
        <xdr:cNvPr id="14" name="AutoShape 24"/>
        <xdr:cNvSpPr>
          <a:spLocks/>
        </xdr:cNvSpPr>
      </xdr:nvSpPr>
      <xdr:spPr>
        <a:xfrm>
          <a:off x="16773525" y="2847975"/>
          <a:ext cx="29527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76200</xdr:colOff>
      <xdr:row>8</xdr:row>
      <xdr:rowOff>142875</xdr:rowOff>
    </xdr:from>
    <xdr:to>
      <xdr:col>22</xdr:col>
      <xdr:colOff>219075</xdr:colOff>
      <xdr:row>8</xdr:row>
      <xdr:rowOff>200025</xdr:rowOff>
    </xdr:to>
    <xdr:sp>
      <xdr:nvSpPr>
        <xdr:cNvPr id="15" name="AutoShape 25"/>
        <xdr:cNvSpPr>
          <a:spLocks/>
        </xdr:cNvSpPr>
      </xdr:nvSpPr>
      <xdr:spPr>
        <a:xfrm>
          <a:off x="17125950" y="1819275"/>
          <a:ext cx="142875" cy="57150"/>
        </a:xfrm>
        <a:custGeom>
          <a:pathLst>
            <a:path h="10" w="15">
              <a:moveTo>
                <a:pt x="0" y="5"/>
              </a:moveTo>
              <a:lnTo>
                <a:pt x="15" y="0"/>
              </a:lnTo>
              <a:lnTo>
                <a:pt x="15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628650</xdr:colOff>
      <xdr:row>8</xdr:row>
      <xdr:rowOff>142875</xdr:rowOff>
    </xdr:from>
    <xdr:to>
      <xdr:col>21</xdr:col>
      <xdr:colOff>752475</xdr:colOff>
      <xdr:row>8</xdr:row>
      <xdr:rowOff>200025</xdr:rowOff>
    </xdr:to>
    <xdr:sp>
      <xdr:nvSpPr>
        <xdr:cNvPr id="16" name="AutoShape 26"/>
        <xdr:cNvSpPr>
          <a:spLocks/>
        </xdr:cNvSpPr>
      </xdr:nvSpPr>
      <xdr:spPr>
        <a:xfrm>
          <a:off x="16916400" y="1819275"/>
          <a:ext cx="123825" cy="57150"/>
        </a:xfrm>
        <a:custGeom>
          <a:pathLst>
            <a:path h="10" w="13">
              <a:moveTo>
                <a:pt x="13" y="5"/>
              </a:moveTo>
              <a:lnTo>
                <a:pt x="0" y="0"/>
              </a:lnTo>
              <a:lnTo>
                <a:pt x="0" y="10"/>
              </a:lnTo>
              <a:lnTo>
                <a:pt x="13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542925</xdr:colOff>
      <xdr:row>12</xdr:row>
      <xdr:rowOff>142875</xdr:rowOff>
    </xdr:from>
    <xdr:to>
      <xdr:col>23</xdr:col>
      <xdr:colOff>600075</xdr:colOff>
      <xdr:row>13</xdr:row>
      <xdr:rowOff>19050</xdr:rowOff>
    </xdr:to>
    <xdr:sp>
      <xdr:nvSpPr>
        <xdr:cNvPr id="17" name="AutoShape 27"/>
        <xdr:cNvSpPr>
          <a:spLocks/>
        </xdr:cNvSpPr>
      </xdr:nvSpPr>
      <xdr:spPr>
        <a:xfrm>
          <a:off x="18354675" y="2695575"/>
          <a:ext cx="57150" cy="95250"/>
        </a:xfrm>
        <a:custGeom>
          <a:pathLst>
            <a:path h="21" w="6">
              <a:moveTo>
                <a:pt x="3" y="21"/>
              </a:moveTo>
              <a:lnTo>
                <a:pt x="6" y="0"/>
              </a:lnTo>
              <a:lnTo>
                <a:pt x="0" y="0"/>
              </a:lnTo>
              <a:lnTo>
                <a:pt x="3" y="2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533400</xdr:colOff>
      <xdr:row>10</xdr:row>
      <xdr:rowOff>142875</xdr:rowOff>
    </xdr:from>
    <xdr:to>
      <xdr:col>23</xdr:col>
      <xdr:colOff>600075</xdr:colOff>
      <xdr:row>11</xdr:row>
      <xdr:rowOff>9525</xdr:rowOff>
    </xdr:to>
    <xdr:sp>
      <xdr:nvSpPr>
        <xdr:cNvPr id="18" name="AutoShape 28"/>
        <xdr:cNvSpPr>
          <a:spLocks/>
        </xdr:cNvSpPr>
      </xdr:nvSpPr>
      <xdr:spPr>
        <a:xfrm>
          <a:off x="18345150" y="2257425"/>
          <a:ext cx="66675" cy="85725"/>
        </a:xfrm>
        <a:custGeom>
          <a:pathLst>
            <a:path h="19" w="7">
              <a:moveTo>
                <a:pt x="4" y="0"/>
              </a:moveTo>
              <a:lnTo>
                <a:pt x="0" y="19"/>
              </a:lnTo>
              <a:lnTo>
                <a:pt x="7" y="19"/>
              </a:lnTo>
              <a:lnTo>
                <a:pt x="4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16</xdr:row>
      <xdr:rowOff>38100</xdr:rowOff>
    </xdr:from>
    <xdr:to>
      <xdr:col>21</xdr:col>
      <xdr:colOff>552450</xdr:colOff>
      <xdr:row>16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16716375" y="3467100"/>
          <a:ext cx="123825" cy="47625"/>
        </a:xfrm>
        <a:custGeom>
          <a:pathLst>
            <a:path h="10" w="13">
              <a:moveTo>
                <a:pt x="0" y="5"/>
              </a:moveTo>
              <a:lnTo>
                <a:pt x="13" y="0"/>
              </a:lnTo>
              <a:lnTo>
                <a:pt x="13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17</xdr:row>
      <xdr:rowOff>19050</xdr:rowOff>
    </xdr:from>
    <xdr:to>
      <xdr:col>21</xdr:col>
      <xdr:colOff>571500</xdr:colOff>
      <xdr:row>17</xdr:row>
      <xdr:rowOff>66675</xdr:rowOff>
    </xdr:to>
    <xdr:sp>
      <xdr:nvSpPr>
        <xdr:cNvPr id="20" name="AutoShape 30"/>
        <xdr:cNvSpPr>
          <a:spLocks/>
        </xdr:cNvSpPr>
      </xdr:nvSpPr>
      <xdr:spPr>
        <a:xfrm>
          <a:off x="16716375" y="3667125"/>
          <a:ext cx="142875" cy="47625"/>
        </a:xfrm>
        <a:custGeom>
          <a:pathLst>
            <a:path h="11" w="15">
              <a:moveTo>
                <a:pt x="0" y="6"/>
              </a:moveTo>
              <a:lnTo>
                <a:pt x="15" y="0"/>
              </a:lnTo>
              <a:lnTo>
                <a:pt x="15" y="11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14</xdr:row>
      <xdr:rowOff>57150</xdr:rowOff>
    </xdr:from>
    <xdr:to>
      <xdr:col>21</xdr:col>
      <xdr:colOff>552450</xdr:colOff>
      <xdr:row>14</xdr:row>
      <xdr:rowOff>104775</xdr:rowOff>
    </xdr:to>
    <xdr:sp>
      <xdr:nvSpPr>
        <xdr:cNvPr id="21" name="AutoShape 31"/>
        <xdr:cNvSpPr>
          <a:spLocks/>
        </xdr:cNvSpPr>
      </xdr:nvSpPr>
      <xdr:spPr>
        <a:xfrm>
          <a:off x="16716375" y="3048000"/>
          <a:ext cx="123825" cy="47625"/>
        </a:xfrm>
        <a:custGeom>
          <a:pathLst>
            <a:path h="11" w="13">
              <a:moveTo>
                <a:pt x="0" y="6"/>
              </a:moveTo>
              <a:lnTo>
                <a:pt x="13" y="0"/>
              </a:lnTo>
              <a:lnTo>
                <a:pt x="13" y="11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180975</xdr:colOff>
      <xdr:row>13</xdr:row>
      <xdr:rowOff>114300</xdr:rowOff>
    </xdr:from>
    <xdr:to>
      <xdr:col>24</xdr:col>
      <xdr:colOff>304800</xdr:colOff>
      <xdr:row>14</xdr:row>
      <xdr:rowOff>66675</xdr:rowOff>
    </xdr:to>
    <xdr:sp>
      <xdr:nvSpPr>
        <xdr:cNvPr id="22" name="AutoShape 32"/>
        <xdr:cNvSpPr>
          <a:spLocks/>
        </xdr:cNvSpPr>
      </xdr:nvSpPr>
      <xdr:spPr>
        <a:xfrm>
          <a:off x="18754725" y="28860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24</xdr:col>
      <xdr:colOff>257175</xdr:colOff>
      <xdr:row>13</xdr:row>
      <xdr:rowOff>123825</xdr:rowOff>
    </xdr:from>
    <xdr:ext cx="0" cy="171450"/>
    <xdr:sp>
      <xdr:nvSpPr>
        <xdr:cNvPr id="23" name="AutoShape 33"/>
        <xdr:cNvSpPr>
          <a:spLocks/>
        </xdr:cNvSpPr>
      </xdr:nvSpPr>
      <xdr:spPr>
        <a:xfrm>
          <a:off x="18830925" y="2895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24</xdr:col>
      <xdr:colOff>304800</xdr:colOff>
      <xdr:row>13</xdr:row>
      <xdr:rowOff>114300</xdr:rowOff>
    </xdr:from>
    <xdr:ext cx="0" cy="180975"/>
    <xdr:sp>
      <xdr:nvSpPr>
        <xdr:cNvPr id="24" name="AutoShape 34"/>
        <xdr:cNvSpPr>
          <a:spLocks/>
        </xdr:cNvSpPr>
      </xdr:nvSpPr>
      <xdr:spPr>
        <a:xfrm>
          <a:off x="18878550" y="2886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21</xdr:col>
      <xdr:colOff>733425</xdr:colOff>
      <xdr:row>10</xdr:row>
      <xdr:rowOff>95250</xdr:rowOff>
    </xdr:from>
    <xdr:to>
      <xdr:col>22</xdr:col>
      <xdr:colOff>104775</xdr:colOff>
      <xdr:row>10</xdr:row>
      <xdr:rowOff>190500</xdr:rowOff>
    </xdr:to>
    <xdr:sp>
      <xdr:nvSpPr>
        <xdr:cNvPr id="25" name="AutoShape 35"/>
        <xdr:cNvSpPr>
          <a:spLocks/>
        </xdr:cNvSpPr>
      </xdr:nvSpPr>
      <xdr:spPr>
        <a:xfrm>
          <a:off x="17021175" y="2209800"/>
          <a:ext cx="133350" cy="95250"/>
        </a:xfrm>
        <a:custGeom>
          <a:pathLst>
            <a:path h="20" w="14">
              <a:moveTo>
                <a:pt x="6" y="0"/>
              </a:move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0"/>
              </a:lnTo>
              <a:lnTo>
                <a:pt x="2" y="0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1" y="2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5"/>
              </a:lnTo>
              <a:lnTo>
                <a:pt x="0" y="5"/>
              </a:lnTo>
              <a:lnTo>
                <a:pt x="0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20"/>
              </a:lnTo>
              <a:lnTo>
                <a:pt x="6" y="20"/>
              </a:lnTo>
              <a:lnTo>
                <a:pt x="9" y="20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4" y="13"/>
              </a:lnTo>
              <a:lnTo>
                <a:pt x="14" y="9"/>
              </a:lnTo>
              <a:lnTo>
                <a:pt x="14" y="7"/>
              </a:lnTo>
              <a:lnTo>
                <a:pt x="14" y="7"/>
              </a:lnTo>
              <a:lnTo>
                <a:pt x="14" y="5"/>
              </a:lnTo>
              <a:lnTo>
                <a:pt x="14" y="5"/>
              </a:lnTo>
              <a:lnTo>
                <a:pt x="14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6" y="0"/>
              </a:lnTo>
              <a:close/>
            </a:path>
          </a:pathLst>
        </a:cu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723900</xdr:colOff>
      <xdr:row>10</xdr:row>
      <xdr:rowOff>85725</xdr:rowOff>
    </xdr:from>
    <xdr:to>
      <xdr:col>22</xdr:col>
      <xdr:colOff>114300</xdr:colOff>
      <xdr:row>10</xdr:row>
      <xdr:rowOff>200025</xdr:rowOff>
    </xdr:to>
    <xdr:sp>
      <xdr:nvSpPr>
        <xdr:cNvPr id="26" name="AutoShape 36"/>
        <xdr:cNvSpPr>
          <a:spLocks/>
        </xdr:cNvSpPr>
      </xdr:nvSpPr>
      <xdr:spPr>
        <a:xfrm>
          <a:off x="17011650" y="2200275"/>
          <a:ext cx="152400" cy="114300"/>
        </a:xfrm>
        <a:custGeom>
          <a:pathLst>
            <a:path h="23" w="16">
              <a:moveTo>
                <a:pt x="0" y="11"/>
              </a:move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1" y="20"/>
              </a:lnTo>
              <a:lnTo>
                <a:pt x="2" y="20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5" y="22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10" y="23"/>
              </a:lnTo>
              <a:lnTo>
                <a:pt x="11" y="22"/>
              </a:lnTo>
              <a:lnTo>
                <a:pt x="12" y="22"/>
              </a:lnTo>
              <a:lnTo>
                <a:pt x="12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5" y="18"/>
              </a:lnTo>
              <a:lnTo>
                <a:pt x="15" y="16"/>
              </a:lnTo>
              <a:lnTo>
                <a:pt x="15" y="16"/>
              </a:lnTo>
              <a:lnTo>
                <a:pt x="16" y="15"/>
              </a:lnTo>
              <a:lnTo>
                <a:pt x="16" y="13"/>
              </a:lnTo>
              <a:lnTo>
                <a:pt x="16" y="13"/>
              </a:lnTo>
              <a:lnTo>
                <a:pt x="16" y="11"/>
              </a:lnTo>
              <a:lnTo>
                <a:pt x="16" y="11"/>
              </a:lnTo>
              <a:lnTo>
                <a:pt x="16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5" y="4"/>
              </a:lnTo>
              <a:lnTo>
                <a:pt x="15" y="4"/>
              </a:lnTo>
              <a:lnTo>
                <a:pt x="13" y="4"/>
              </a:lnTo>
              <a:lnTo>
                <a:pt x="13" y="4"/>
              </a:lnTo>
              <a:lnTo>
                <a:pt x="13" y="2"/>
              </a:lnTo>
              <a:lnTo>
                <a:pt x="12" y="2"/>
              </a:lnTo>
              <a:lnTo>
                <a:pt x="12" y="0"/>
              </a:lnTo>
              <a:lnTo>
                <a:pt x="11" y="0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6" y="0"/>
              </a:lnTo>
              <a:lnTo>
                <a:pt x="5" y="0"/>
              </a:lnTo>
              <a:lnTo>
                <a:pt x="3" y="0"/>
              </a:lnTo>
              <a:lnTo>
                <a:pt x="3" y="2"/>
              </a:lnTo>
              <a:lnTo>
                <a:pt x="3" y="2"/>
              </a:lnTo>
              <a:lnTo>
                <a:pt x="2" y="2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0" y="7"/>
              </a:lnTo>
              <a:lnTo>
                <a:pt x="0" y="7"/>
              </a:lnTo>
              <a:lnTo>
                <a:pt x="0" y="11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6"/>
              </a:lnTo>
              <a:lnTo>
                <a:pt x="3" y="6"/>
              </a:lnTo>
              <a:lnTo>
                <a:pt x="3" y="4"/>
              </a:lnTo>
              <a:lnTo>
                <a:pt x="5" y="4"/>
              </a:lnTo>
              <a:lnTo>
                <a:pt x="5" y="4"/>
              </a:lnTo>
              <a:lnTo>
                <a:pt x="6" y="4"/>
              </a:lnTo>
              <a:lnTo>
                <a:pt x="6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5"/>
              </a:lnTo>
              <a:lnTo>
                <a:pt x="12" y="15"/>
              </a:lnTo>
              <a:lnTo>
                <a:pt x="12" y="15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6" y="18"/>
              </a:lnTo>
              <a:lnTo>
                <a:pt x="5" y="18"/>
              </a:lnTo>
              <a:lnTo>
                <a:pt x="5" y="18"/>
              </a:lnTo>
              <a:lnTo>
                <a:pt x="3" y="18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1"/>
              </a:lnTo>
              <a:lnTo>
                <a:pt x="0" y="1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66675</xdr:colOff>
      <xdr:row>12</xdr:row>
      <xdr:rowOff>200025</xdr:rowOff>
    </xdr:from>
    <xdr:to>
      <xdr:col>22</xdr:col>
      <xdr:colOff>200025</xdr:colOff>
      <xdr:row>13</xdr:row>
      <xdr:rowOff>66675</xdr:rowOff>
    </xdr:to>
    <xdr:sp>
      <xdr:nvSpPr>
        <xdr:cNvPr id="27" name="AutoShape 37"/>
        <xdr:cNvSpPr>
          <a:spLocks/>
        </xdr:cNvSpPr>
      </xdr:nvSpPr>
      <xdr:spPr>
        <a:xfrm>
          <a:off x="17116425" y="2752725"/>
          <a:ext cx="133350" cy="85725"/>
        </a:xfrm>
        <a:custGeom>
          <a:pathLst>
            <a:path h="20" w="14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4"/>
              </a:lnTo>
              <a:lnTo>
                <a:pt x="2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8"/>
              </a:lnTo>
              <a:lnTo>
                <a:pt x="0" y="8"/>
              </a:lnTo>
              <a:lnTo>
                <a:pt x="0" y="11"/>
              </a:lnTo>
              <a:lnTo>
                <a:pt x="0" y="13"/>
              </a:lnTo>
              <a:lnTo>
                <a:pt x="1" y="13"/>
              </a:lnTo>
              <a:lnTo>
                <a:pt x="1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4" y="18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7" y="20"/>
              </a:lnTo>
              <a:lnTo>
                <a:pt x="9" y="20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4" y="16"/>
              </a:lnTo>
              <a:lnTo>
                <a:pt x="14" y="15"/>
              </a:lnTo>
              <a:lnTo>
                <a:pt x="14" y="15"/>
              </a:lnTo>
              <a:lnTo>
                <a:pt x="14" y="13"/>
              </a:lnTo>
              <a:lnTo>
                <a:pt x="14" y="13"/>
              </a:lnTo>
              <a:lnTo>
                <a:pt x="14" y="11"/>
              </a:lnTo>
              <a:lnTo>
                <a:pt x="14" y="8"/>
              </a:lnTo>
              <a:lnTo>
                <a:pt x="14" y="8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190500</xdr:rowOff>
    </xdr:from>
    <xdr:to>
      <xdr:col>22</xdr:col>
      <xdr:colOff>209550</xdr:colOff>
      <xdr:row>13</xdr:row>
      <xdr:rowOff>76200</xdr:rowOff>
    </xdr:to>
    <xdr:sp>
      <xdr:nvSpPr>
        <xdr:cNvPr id="28" name="AutoShape 38"/>
        <xdr:cNvSpPr>
          <a:spLocks/>
        </xdr:cNvSpPr>
      </xdr:nvSpPr>
      <xdr:spPr>
        <a:xfrm>
          <a:off x="17106900" y="2743200"/>
          <a:ext cx="152400" cy="104775"/>
        </a:xfrm>
        <a:custGeom>
          <a:pathLst>
            <a:path h="23" w="16">
              <a:moveTo>
                <a:pt x="0" y="12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1" y="17"/>
              </a:lnTo>
              <a:lnTo>
                <a:pt x="1" y="17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21"/>
              </a:lnTo>
              <a:lnTo>
                <a:pt x="3" y="21"/>
              </a:lnTo>
              <a:lnTo>
                <a:pt x="3" y="21"/>
              </a:lnTo>
              <a:lnTo>
                <a:pt x="5" y="21"/>
              </a:lnTo>
              <a:lnTo>
                <a:pt x="5" y="21"/>
              </a:lnTo>
              <a:lnTo>
                <a:pt x="5" y="23"/>
              </a:lnTo>
              <a:lnTo>
                <a:pt x="5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10" y="23"/>
              </a:lnTo>
              <a:lnTo>
                <a:pt x="11" y="23"/>
              </a:lnTo>
              <a:lnTo>
                <a:pt x="12" y="21"/>
              </a:lnTo>
              <a:lnTo>
                <a:pt x="12" y="21"/>
              </a:lnTo>
              <a:lnTo>
                <a:pt x="13" y="21"/>
              </a:lnTo>
              <a:lnTo>
                <a:pt x="13" y="21"/>
              </a:lnTo>
              <a:lnTo>
                <a:pt x="13" y="19"/>
              </a:lnTo>
              <a:lnTo>
                <a:pt x="13" y="19"/>
              </a:lnTo>
              <a:lnTo>
                <a:pt x="15" y="19"/>
              </a:lnTo>
              <a:lnTo>
                <a:pt x="15" y="17"/>
              </a:lnTo>
              <a:lnTo>
                <a:pt x="15" y="17"/>
              </a:lnTo>
              <a:lnTo>
                <a:pt x="16" y="16"/>
              </a:lnTo>
              <a:lnTo>
                <a:pt x="16" y="14"/>
              </a:lnTo>
              <a:lnTo>
                <a:pt x="16" y="12"/>
              </a:lnTo>
              <a:lnTo>
                <a:pt x="16" y="10"/>
              </a:lnTo>
              <a:lnTo>
                <a:pt x="16" y="10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5"/>
              </a:lnTo>
              <a:lnTo>
                <a:pt x="15" y="5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1"/>
              </a:lnTo>
              <a:lnTo>
                <a:pt x="12" y="1"/>
              </a:lnTo>
              <a:lnTo>
                <a:pt x="12" y="1"/>
              </a:lnTo>
              <a:lnTo>
                <a:pt x="11" y="1"/>
              </a:lnTo>
              <a:lnTo>
                <a:pt x="11" y="1"/>
              </a:lnTo>
              <a:lnTo>
                <a:pt x="10" y="0"/>
              </a:lnTo>
              <a:lnTo>
                <a:pt x="6" y="0"/>
              </a:lnTo>
              <a:lnTo>
                <a:pt x="5" y="1"/>
              </a:lnTo>
              <a:lnTo>
                <a:pt x="5" y="1"/>
              </a:lnTo>
              <a:lnTo>
                <a:pt x="3" y="1"/>
              </a:lnTo>
              <a:lnTo>
                <a:pt x="3" y="1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5"/>
              </a:lnTo>
              <a:lnTo>
                <a:pt x="1" y="5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2"/>
              </a:lnTo>
              <a:lnTo>
                <a:pt x="2" y="12"/>
              </a:lnTo>
              <a:lnTo>
                <a:pt x="2" y="9"/>
              </a:lnTo>
              <a:lnTo>
                <a:pt x="2" y="9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5" y="7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6" y="5"/>
              </a:lnTo>
              <a:lnTo>
                <a:pt x="6" y="3"/>
              </a:lnTo>
              <a:lnTo>
                <a:pt x="10" y="3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7"/>
              </a:lnTo>
              <a:lnTo>
                <a:pt x="13" y="9"/>
              </a:lnTo>
              <a:lnTo>
                <a:pt x="13" y="9"/>
              </a:lnTo>
              <a:lnTo>
                <a:pt x="13" y="10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4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9"/>
              </a:lnTo>
              <a:lnTo>
                <a:pt x="10" y="19"/>
              </a:lnTo>
              <a:lnTo>
                <a:pt x="10" y="19"/>
              </a:lnTo>
              <a:lnTo>
                <a:pt x="8" y="19"/>
              </a:lnTo>
              <a:lnTo>
                <a:pt x="8" y="21"/>
              </a:lnTo>
              <a:lnTo>
                <a:pt x="8" y="21"/>
              </a:lnTo>
              <a:lnTo>
                <a:pt x="7" y="19"/>
              </a:lnTo>
              <a:lnTo>
                <a:pt x="6" y="19"/>
              </a:lnTo>
              <a:lnTo>
                <a:pt x="6" y="19"/>
              </a:lnTo>
              <a:lnTo>
                <a:pt x="5" y="19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2" y="16"/>
              </a:lnTo>
              <a:lnTo>
                <a:pt x="2" y="16"/>
              </a:lnTo>
              <a:lnTo>
                <a:pt x="2" y="14"/>
              </a:lnTo>
              <a:lnTo>
                <a:pt x="2" y="12"/>
              </a:lnTo>
              <a:lnTo>
                <a:pt x="0" y="1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12</xdr:row>
      <xdr:rowOff>200025</xdr:rowOff>
    </xdr:from>
    <xdr:to>
      <xdr:col>21</xdr:col>
      <xdr:colOff>552450</xdr:colOff>
      <xdr:row>13</xdr:row>
      <xdr:rowOff>66675</xdr:rowOff>
    </xdr:to>
    <xdr:sp>
      <xdr:nvSpPr>
        <xdr:cNvPr id="29" name="AutoShape 39"/>
        <xdr:cNvSpPr>
          <a:spLocks/>
        </xdr:cNvSpPr>
      </xdr:nvSpPr>
      <xdr:spPr>
        <a:xfrm>
          <a:off x="16716375" y="2752725"/>
          <a:ext cx="123825" cy="85725"/>
        </a:xfrm>
        <a:custGeom>
          <a:pathLst>
            <a:path h="20" w="13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3" y="0"/>
              </a:lnTo>
              <a:lnTo>
                <a:pt x="3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6"/>
              </a:lnTo>
              <a:lnTo>
                <a:pt x="0" y="8"/>
              </a:lnTo>
              <a:lnTo>
                <a:pt x="0" y="8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6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7" y="20"/>
              </a:lnTo>
              <a:lnTo>
                <a:pt x="8" y="20"/>
              </a:lnTo>
              <a:lnTo>
                <a:pt x="8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5"/>
              </a:lnTo>
              <a:lnTo>
                <a:pt x="13" y="15"/>
              </a:lnTo>
              <a:lnTo>
                <a:pt x="13" y="13"/>
              </a:lnTo>
              <a:lnTo>
                <a:pt x="13" y="13"/>
              </a:lnTo>
              <a:lnTo>
                <a:pt x="13" y="11"/>
              </a:lnTo>
              <a:lnTo>
                <a:pt x="13" y="8"/>
              </a:lnTo>
              <a:lnTo>
                <a:pt x="13" y="8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8" y="0"/>
              </a:lnTo>
              <a:lnTo>
                <a:pt x="8" y="0"/>
              </a:lnTo>
              <a:lnTo>
                <a:pt x="7" y="0"/>
              </a:lnTo>
              <a:close/>
            </a:path>
          </a:pathLst>
        </a:cu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152400</xdr:colOff>
      <xdr:row>11</xdr:row>
      <xdr:rowOff>171450</xdr:rowOff>
    </xdr:from>
    <xdr:to>
      <xdr:col>25</xdr:col>
      <xdr:colOff>647700</xdr:colOff>
      <xdr:row>11</xdr:row>
      <xdr:rowOff>180975</xdr:rowOff>
    </xdr:to>
    <xdr:sp>
      <xdr:nvSpPr>
        <xdr:cNvPr id="30" name="AutoShape 41"/>
        <xdr:cNvSpPr>
          <a:spLocks/>
        </xdr:cNvSpPr>
      </xdr:nvSpPr>
      <xdr:spPr>
        <a:xfrm>
          <a:off x="16440150" y="2505075"/>
          <a:ext cx="35433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723900</xdr:colOff>
      <xdr:row>10</xdr:row>
      <xdr:rowOff>142875</xdr:rowOff>
    </xdr:from>
    <xdr:to>
      <xdr:col>22</xdr:col>
      <xdr:colOff>76200</xdr:colOff>
      <xdr:row>13</xdr:row>
      <xdr:rowOff>28575</xdr:rowOff>
    </xdr:to>
    <xdr:sp>
      <xdr:nvSpPr>
        <xdr:cNvPr id="31" name="AutoShape 42"/>
        <xdr:cNvSpPr>
          <a:spLocks/>
        </xdr:cNvSpPr>
      </xdr:nvSpPr>
      <xdr:spPr>
        <a:xfrm>
          <a:off x="17011650" y="2257425"/>
          <a:ext cx="114300" cy="542925"/>
        </a:xfrm>
        <a:custGeom>
          <a:pathLst>
            <a:path h="115" w="12">
              <a:moveTo>
                <a:pt x="2" y="2"/>
              </a:move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2"/>
              </a:lnTo>
              <a:lnTo>
                <a:pt x="10" y="113"/>
              </a:lnTo>
              <a:lnTo>
                <a:pt x="10" y="115"/>
              </a:lnTo>
              <a:lnTo>
                <a:pt x="11" y="115"/>
              </a:lnTo>
              <a:lnTo>
                <a:pt x="11" y="115"/>
              </a:lnTo>
              <a:lnTo>
                <a:pt x="12" y="113"/>
              </a:lnTo>
              <a:lnTo>
                <a:pt x="12" y="113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85725</xdr:colOff>
      <xdr:row>10</xdr:row>
      <xdr:rowOff>133350</xdr:rowOff>
    </xdr:from>
    <xdr:to>
      <xdr:col>22</xdr:col>
      <xdr:colOff>209550</xdr:colOff>
      <xdr:row>13</xdr:row>
      <xdr:rowOff>28575</xdr:rowOff>
    </xdr:to>
    <xdr:sp>
      <xdr:nvSpPr>
        <xdr:cNvPr id="32" name="AutoShape 43"/>
        <xdr:cNvSpPr>
          <a:spLocks/>
        </xdr:cNvSpPr>
      </xdr:nvSpPr>
      <xdr:spPr>
        <a:xfrm>
          <a:off x="17135475" y="2247900"/>
          <a:ext cx="123825" cy="552450"/>
        </a:xfrm>
        <a:custGeom>
          <a:pathLst>
            <a:path h="117" w="13">
              <a:moveTo>
                <a:pt x="3" y="2"/>
              </a:moveTo>
              <a:lnTo>
                <a:pt x="2" y="0"/>
              </a:lnTo>
              <a:lnTo>
                <a:pt x="2" y="0"/>
              </a:lnTo>
              <a:lnTo>
                <a:pt x="0" y="0"/>
              </a:lnTo>
              <a:lnTo>
                <a:pt x="0" y="2"/>
              </a:lnTo>
              <a:lnTo>
                <a:pt x="10" y="115"/>
              </a:lnTo>
              <a:lnTo>
                <a:pt x="10" y="115"/>
              </a:lnTo>
              <a:lnTo>
                <a:pt x="12" y="117"/>
              </a:lnTo>
              <a:lnTo>
                <a:pt x="12" y="117"/>
              </a:lnTo>
              <a:lnTo>
                <a:pt x="13" y="115"/>
              </a:lnTo>
              <a:lnTo>
                <a:pt x="13" y="114"/>
              </a:lnTo>
              <a:lnTo>
                <a:pt x="3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238125</xdr:colOff>
      <xdr:row>21</xdr:row>
      <xdr:rowOff>47625</xdr:rowOff>
    </xdr:from>
    <xdr:to>
      <xdr:col>21</xdr:col>
      <xdr:colOff>257175</xdr:colOff>
      <xdr:row>24</xdr:row>
      <xdr:rowOff>9525</xdr:rowOff>
    </xdr:to>
    <xdr:sp>
      <xdr:nvSpPr>
        <xdr:cNvPr id="33" name="AutoShape 45"/>
        <xdr:cNvSpPr>
          <a:spLocks/>
        </xdr:cNvSpPr>
      </xdr:nvSpPr>
      <xdr:spPr>
        <a:xfrm>
          <a:off x="16525875" y="4572000"/>
          <a:ext cx="19050" cy="619125"/>
        </a:xfrm>
        <a:custGeom>
          <a:pathLst>
            <a:path h="130" w="2">
              <a:moveTo>
                <a:pt x="2" y="2"/>
              </a:moveTo>
              <a:lnTo>
                <a:pt x="2" y="2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128"/>
              </a:lnTo>
              <a:lnTo>
                <a:pt x="1" y="130"/>
              </a:lnTo>
              <a:lnTo>
                <a:pt x="1" y="130"/>
              </a:lnTo>
              <a:lnTo>
                <a:pt x="1" y="128"/>
              </a:lnTo>
              <a:lnTo>
                <a:pt x="2" y="128"/>
              </a:lnTo>
              <a:lnTo>
                <a:pt x="2" y="128"/>
              </a:lnTo>
              <a:lnTo>
                <a:pt x="2" y="128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15</xdr:row>
      <xdr:rowOff>47625</xdr:rowOff>
    </xdr:from>
    <xdr:to>
      <xdr:col>21</xdr:col>
      <xdr:colOff>552450</xdr:colOff>
      <xdr:row>15</xdr:row>
      <xdr:rowOff>95250</xdr:rowOff>
    </xdr:to>
    <xdr:sp>
      <xdr:nvSpPr>
        <xdr:cNvPr id="34" name="AutoShape 47"/>
        <xdr:cNvSpPr>
          <a:spLocks/>
        </xdr:cNvSpPr>
      </xdr:nvSpPr>
      <xdr:spPr>
        <a:xfrm>
          <a:off x="16716375" y="3257550"/>
          <a:ext cx="123825" cy="47625"/>
        </a:xfrm>
        <a:custGeom>
          <a:pathLst>
            <a:path h="10" w="13">
              <a:moveTo>
                <a:pt x="0" y="5"/>
              </a:moveTo>
              <a:lnTo>
                <a:pt x="13" y="0"/>
              </a:lnTo>
              <a:lnTo>
                <a:pt x="13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438150</xdr:colOff>
      <xdr:row>14</xdr:row>
      <xdr:rowOff>114300</xdr:rowOff>
    </xdr:from>
    <xdr:to>
      <xdr:col>23</xdr:col>
      <xdr:colOff>552450</xdr:colOff>
      <xdr:row>15</xdr:row>
      <xdr:rowOff>76200</xdr:rowOff>
    </xdr:to>
    <xdr:sp>
      <xdr:nvSpPr>
        <xdr:cNvPr id="35" name="AutoShape 48"/>
        <xdr:cNvSpPr>
          <a:spLocks/>
        </xdr:cNvSpPr>
      </xdr:nvSpPr>
      <xdr:spPr>
        <a:xfrm>
          <a:off x="18249900" y="31051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23</xdr:col>
      <xdr:colOff>504825</xdr:colOff>
      <xdr:row>14</xdr:row>
      <xdr:rowOff>123825</xdr:rowOff>
    </xdr:from>
    <xdr:ext cx="0" cy="171450"/>
    <xdr:sp>
      <xdr:nvSpPr>
        <xdr:cNvPr id="36" name="AutoShape 49"/>
        <xdr:cNvSpPr>
          <a:spLocks/>
        </xdr:cNvSpPr>
      </xdr:nvSpPr>
      <xdr:spPr>
        <a:xfrm>
          <a:off x="18316575" y="3114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23</xdr:col>
      <xdr:colOff>561975</xdr:colOff>
      <xdr:row>14</xdr:row>
      <xdr:rowOff>114300</xdr:rowOff>
    </xdr:from>
    <xdr:ext cx="0" cy="180975"/>
    <xdr:sp>
      <xdr:nvSpPr>
        <xdr:cNvPr id="37" name="AutoShape 50"/>
        <xdr:cNvSpPr>
          <a:spLocks/>
        </xdr:cNvSpPr>
      </xdr:nvSpPr>
      <xdr:spPr>
        <a:xfrm>
          <a:off x="18373725" y="3105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25</xdr:col>
      <xdr:colOff>104775</xdr:colOff>
      <xdr:row>16</xdr:row>
      <xdr:rowOff>38100</xdr:rowOff>
    </xdr:from>
    <xdr:to>
      <xdr:col>25</xdr:col>
      <xdr:colOff>247650</xdr:colOff>
      <xdr:row>16</xdr:row>
      <xdr:rowOff>85725</xdr:rowOff>
    </xdr:to>
    <xdr:sp>
      <xdr:nvSpPr>
        <xdr:cNvPr id="38" name="AutoShape 51"/>
        <xdr:cNvSpPr>
          <a:spLocks/>
        </xdr:cNvSpPr>
      </xdr:nvSpPr>
      <xdr:spPr>
        <a:xfrm>
          <a:off x="19440525" y="3467100"/>
          <a:ext cx="142875" cy="47625"/>
        </a:xfrm>
        <a:custGeom>
          <a:pathLst>
            <a:path h="10" w="15">
              <a:moveTo>
                <a:pt x="15" y="5"/>
              </a:moveTo>
              <a:lnTo>
                <a:pt x="0" y="0"/>
              </a:lnTo>
              <a:lnTo>
                <a:pt x="0" y="10"/>
              </a:lnTo>
              <a:lnTo>
                <a:pt x="15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17</xdr:row>
      <xdr:rowOff>19050</xdr:rowOff>
    </xdr:from>
    <xdr:to>
      <xdr:col>25</xdr:col>
      <xdr:colOff>381000</xdr:colOff>
      <xdr:row>17</xdr:row>
      <xdr:rowOff>66675</xdr:rowOff>
    </xdr:to>
    <xdr:sp>
      <xdr:nvSpPr>
        <xdr:cNvPr id="39" name="AutoShape 52"/>
        <xdr:cNvSpPr>
          <a:spLocks/>
        </xdr:cNvSpPr>
      </xdr:nvSpPr>
      <xdr:spPr>
        <a:xfrm>
          <a:off x="19573875" y="3667125"/>
          <a:ext cx="142875" cy="47625"/>
        </a:xfrm>
        <a:custGeom>
          <a:pathLst>
            <a:path h="11" w="15">
              <a:moveTo>
                <a:pt x="15" y="6"/>
              </a:moveTo>
              <a:lnTo>
                <a:pt x="0" y="0"/>
              </a:lnTo>
              <a:lnTo>
                <a:pt x="0" y="11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628650</xdr:colOff>
      <xdr:row>14</xdr:row>
      <xdr:rowOff>57150</xdr:rowOff>
    </xdr:from>
    <xdr:to>
      <xdr:col>25</xdr:col>
      <xdr:colOff>9525</xdr:colOff>
      <xdr:row>14</xdr:row>
      <xdr:rowOff>104775</xdr:rowOff>
    </xdr:to>
    <xdr:sp>
      <xdr:nvSpPr>
        <xdr:cNvPr id="40" name="AutoShape 53"/>
        <xdr:cNvSpPr>
          <a:spLocks/>
        </xdr:cNvSpPr>
      </xdr:nvSpPr>
      <xdr:spPr>
        <a:xfrm>
          <a:off x="19202400" y="3048000"/>
          <a:ext cx="142875" cy="47625"/>
        </a:xfrm>
        <a:custGeom>
          <a:pathLst>
            <a:path h="11" w="15">
              <a:moveTo>
                <a:pt x="15" y="6"/>
              </a:moveTo>
              <a:lnTo>
                <a:pt x="0" y="0"/>
              </a:lnTo>
              <a:lnTo>
                <a:pt x="0" y="11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657225</xdr:colOff>
      <xdr:row>10</xdr:row>
      <xdr:rowOff>95250</xdr:rowOff>
    </xdr:from>
    <xdr:to>
      <xdr:col>25</xdr:col>
      <xdr:colOff>28575</xdr:colOff>
      <xdr:row>10</xdr:row>
      <xdr:rowOff>200025</xdr:rowOff>
    </xdr:to>
    <xdr:sp>
      <xdr:nvSpPr>
        <xdr:cNvPr id="41" name="AutoShape 54"/>
        <xdr:cNvSpPr>
          <a:spLocks/>
        </xdr:cNvSpPr>
      </xdr:nvSpPr>
      <xdr:spPr>
        <a:xfrm>
          <a:off x="19230975" y="2209800"/>
          <a:ext cx="133350" cy="104775"/>
        </a:xfrm>
        <a:custGeom>
          <a:pathLst>
            <a:path h="21" w="14">
              <a:moveTo>
                <a:pt x="6" y="0"/>
              </a:moveTo>
              <a:lnTo>
                <a:pt x="5" y="0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0" y="5"/>
              </a:lnTo>
              <a:lnTo>
                <a:pt x="0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4" y="18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1"/>
              </a:lnTo>
              <a:lnTo>
                <a:pt x="6" y="21"/>
              </a:lnTo>
              <a:lnTo>
                <a:pt x="9" y="21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4" y="16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4" y="13"/>
              </a:lnTo>
              <a:lnTo>
                <a:pt x="14" y="11"/>
              </a:lnTo>
              <a:lnTo>
                <a:pt x="14" y="9"/>
              </a:lnTo>
              <a:lnTo>
                <a:pt x="14" y="9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9" y="2"/>
              </a:lnTo>
              <a:lnTo>
                <a:pt x="9" y="0"/>
              </a:lnTo>
              <a:lnTo>
                <a:pt x="6" y="0"/>
              </a:lnTo>
              <a:close/>
            </a:path>
          </a:pathLst>
        </a:cu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647700</xdr:colOff>
      <xdr:row>10</xdr:row>
      <xdr:rowOff>85725</xdr:rowOff>
    </xdr:from>
    <xdr:to>
      <xdr:col>25</xdr:col>
      <xdr:colOff>38100</xdr:colOff>
      <xdr:row>10</xdr:row>
      <xdr:rowOff>200025</xdr:rowOff>
    </xdr:to>
    <xdr:sp>
      <xdr:nvSpPr>
        <xdr:cNvPr id="42" name="AutoShape 55"/>
        <xdr:cNvSpPr>
          <a:spLocks/>
        </xdr:cNvSpPr>
      </xdr:nvSpPr>
      <xdr:spPr>
        <a:xfrm>
          <a:off x="19221450" y="2200275"/>
          <a:ext cx="152400" cy="114300"/>
        </a:xfrm>
        <a:custGeom>
          <a:pathLst>
            <a:path h="23" w="16">
              <a:moveTo>
                <a:pt x="0" y="13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1" y="18"/>
              </a:lnTo>
              <a:lnTo>
                <a:pt x="1" y="18"/>
              </a:lnTo>
              <a:lnTo>
                <a:pt x="1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2"/>
              </a:lnTo>
              <a:lnTo>
                <a:pt x="2" y="22"/>
              </a:lnTo>
              <a:lnTo>
                <a:pt x="3" y="23"/>
              </a:lnTo>
              <a:lnTo>
                <a:pt x="5" y="23"/>
              </a:lnTo>
              <a:lnTo>
                <a:pt x="5" y="23"/>
              </a:lnTo>
              <a:lnTo>
                <a:pt x="5" y="23"/>
              </a:lnTo>
              <a:lnTo>
                <a:pt x="5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11" y="23"/>
              </a:lnTo>
              <a:lnTo>
                <a:pt x="11" y="23"/>
              </a:lnTo>
              <a:lnTo>
                <a:pt x="12" y="23"/>
              </a:lnTo>
              <a:lnTo>
                <a:pt x="13" y="22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5" y="20"/>
              </a:lnTo>
              <a:lnTo>
                <a:pt x="15" y="18"/>
              </a:lnTo>
              <a:lnTo>
                <a:pt x="15" y="18"/>
              </a:lnTo>
              <a:lnTo>
                <a:pt x="16" y="16"/>
              </a:lnTo>
              <a:lnTo>
                <a:pt x="16" y="15"/>
              </a:lnTo>
              <a:lnTo>
                <a:pt x="16" y="13"/>
              </a:lnTo>
              <a:lnTo>
                <a:pt x="16" y="11"/>
              </a:lnTo>
              <a:lnTo>
                <a:pt x="16" y="11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3" y="4"/>
              </a:lnTo>
              <a:lnTo>
                <a:pt x="13" y="4"/>
              </a:lnTo>
              <a:lnTo>
                <a:pt x="13" y="4"/>
              </a:lnTo>
              <a:lnTo>
                <a:pt x="13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0"/>
              </a:lnTo>
              <a:lnTo>
                <a:pt x="5" y="0"/>
              </a:lnTo>
              <a:lnTo>
                <a:pt x="5" y="2"/>
              </a:lnTo>
              <a:lnTo>
                <a:pt x="5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6"/>
              </a:lnTo>
              <a:lnTo>
                <a:pt x="1" y="6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2" y="13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3" y="6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4"/>
              </a:lnTo>
              <a:lnTo>
                <a:pt x="10" y="4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5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18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0" y="20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2" y="18"/>
              </a:lnTo>
              <a:lnTo>
                <a:pt x="2" y="16"/>
              </a:lnTo>
              <a:lnTo>
                <a:pt x="2" y="16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752475</xdr:colOff>
      <xdr:row>12</xdr:row>
      <xdr:rowOff>209550</xdr:rowOff>
    </xdr:from>
    <xdr:to>
      <xdr:col>25</xdr:col>
      <xdr:colOff>133350</xdr:colOff>
      <xdr:row>13</xdr:row>
      <xdr:rowOff>76200</xdr:rowOff>
    </xdr:to>
    <xdr:sp>
      <xdr:nvSpPr>
        <xdr:cNvPr id="43" name="AutoShape 56"/>
        <xdr:cNvSpPr>
          <a:spLocks/>
        </xdr:cNvSpPr>
      </xdr:nvSpPr>
      <xdr:spPr>
        <a:xfrm>
          <a:off x="19326225" y="2762250"/>
          <a:ext cx="142875" cy="85725"/>
        </a:xfrm>
        <a:custGeom>
          <a:pathLst>
            <a:path h="20" w="15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1" y="13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6"/>
              </a:lnTo>
              <a:lnTo>
                <a:pt x="2" y="16"/>
              </a:lnTo>
              <a:lnTo>
                <a:pt x="2" y="16"/>
              </a:lnTo>
              <a:lnTo>
                <a:pt x="2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20"/>
              </a:lnTo>
              <a:lnTo>
                <a:pt x="7" y="20"/>
              </a:lnTo>
              <a:lnTo>
                <a:pt x="9" y="20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3"/>
              </a:lnTo>
              <a:lnTo>
                <a:pt x="15" y="13"/>
              </a:lnTo>
              <a:lnTo>
                <a:pt x="15" y="11"/>
              </a:lnTo>
              <a:lnTo>
                <a:pt x="15" y="7"/>
              </a:lnTo>
              <a:lnTo>
                <a:pt x="13" y="7"/>
              </a:lnTo>
              <a:lnTo>
                <a:pt x="13" y="6"/>
              </a:lnTo>
              <a:lnTo>
                <a:pt x="13" y="6"/>
              </a:lnTo>
              <a:lnTo>
                <a:pt x="13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742950</xdr:colOff>
      <xdr:row>12</xdr:row>
      <xdr:rowOff>200025</xdr:rowOff>
    </xdr:from>
    <xdr:to>
      <xdr:col>25</xdr:col>
      <xdr:colOff>133350</xdr:colOff>
      <xdr:row>13</xdr:row>
      <xdr:rowOff>85725</xdr:rowOff>
    </xdr:to>
    <xdr:sp>
      <xdr:nvSpPr>
        <xdr:cNvPr id="44" name="AutoShape 57"/>
        <xdr:cNvSpPr>
          <a:spLocks/>
        </xdr:cNvSpPr>
      </xdr:nvSpPr>
      <xdr:spPr>
        <a:xfrm>
          <a:off x="19316700" y="2752725"/>
          <a:ext cx="152400" cy="104775"/>
        </a:xfrm>
        <a:custGeom>
          <a:pathLst>
            <a:path h="23" w="16">
              <a:moveTo>
                <a:pt x="0" y="13"/>
              </a:moveTo>
              <a:lnTo>
                <a:pt x="0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5" y="22"/>
              </a:lnTo>
              <a:lnTo>
                <a:pt x="5" y="22"/>
              </a:lnTo>
              <a:lnTo>
                <a:pt x="5" y="22"/>
              </a:lnTo>
              <a:lnTo>
                <a:pt x="6" y="22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10" y="23"/>
              </a:lnTo>
              <a:lnTo>
                <a:pt x="11" y="23"/>
              </a:lnTo>
              <a:lnTo>
                <a:pt x="12" y="22"/>
              </a:lnTo>
              <a:lnTo>
                <a:pt x="12" y="22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4" y="18"/>
              </a:lnTo>
              <a:lnTo>
                <a:pt x="16" y="16"/>
              </a:lnTo>
              <a:lnTo>
                <a:pt x="16" y="16"/>
              </a:lnTo>
              <a:lnTo>
                <a:pt x="16" y="15"/>
              </a:lnTo>
              <a:lnTo>
                <a:pt x="16" y="13"/>
              </a:lnTo>
              <a:lnTo>
                <a:pt x="16" y="13"/>
              </a:lnTo>
              <a:lnTo>
                <a:pt x="16" y="11"/>
              </a:lnTo>
              <a:lnTo>
                <a:pt x="16" y="9"/>
              </a:lnTo>
              <a:lnTo>
                <a:pt x="16" y="8"/>
              </a:lnTo>
              <a:lnTo>
                <a:pt x="16" y="8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4" y="4"/>
              </a:lnTo>
              <a:lnTo>
                <a:pt x="14" y="4"/>
              </a:lnTo>
              <a:lnTo>
                <a:pt x="13" y="4"/>
              </a:lnTo>
              <a:lnTo>
                <a:pt x="13" y="4"/>
              </a:lnTo>
              <a:lnTo>
                <a:pt x="13" y="2"/>
              </a:lnTo>
              <a:lnTo>
                <a:pt x="13" y="2"/>
              </a:lnTo>
              <a:lnTo>
                <a:pt x="12" y="0"/>
              </a:lnTo>
              <a:lnTo>
                <a:pt x="12" y="0"/>
              </a:lnTo>
              <a:lnTo>
                <a:pt x="11" y="0"/>
              </a:lnTo>
              <a:lnTo>
                <a:pt x="11" y="0"/>
              </a:lnTo>
              <a:lnTo>
                <a:pt x="11" y="0"/>
              </a:lnTo>
              <a:lnTo>
                <a:pt x="6" y="0"/>
              </a:lnTo>
              <a:lnTo>
                <a:pt x="5" y="0"/>
              </a:lnTo>
              <a:lnTo>
                <a:pt x="5" y="0"/>
              </a:lnTo>
              <a:lnTo>
                <a:pt x="3" y="2"/>
              </a:lnTo>
              <a:lnTo>
                <a:pt x="3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0" y="8"/>
              </a:lnTo>
              <a:lnTo>
                <a:pt x="0" y="13"/>
              </a:lnTo>
              <a:lnTo>
                <a:pt x="2" y="13"/>
              </a:lnTo>
              <a:lnTo>
                <a:pt x="2" y="9"/>
              </a:lnTo>
              <a:lnTo>
                <a:pt x="3" y="9"/>
              </a:lnTo>
              <a:lnTo>
                <a:pt x="3" y="8"/>
              </a:lnTo>
              <a:lnTo>
                <a:pt x="3" y="6"/>
              </a:lnTo>
              <a:lnTo>
                <a:pt x="3" y="6"/>
              </a:lnTo>
              <a:lnTo>
                <a:pt x="5" y="6"/>
              </a:lnTo>
              <a:lnTo>
                <a:pt x="5" y="6"/>
              </a:lnTo>
              <a:lnTo>
                <a:pt x="5" y="4"/>
              </a:lnTo>
              <a:lnTo>
                <a:pt x="6" y="4"/>
              </a:lnTo>
              <a:lnTo>
                <a:pt x="6" y="4"/>
              </a:lnTo>
              <a:lnTo>
                <a:pt x="6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3" y="6"/>
              </a:lnTo>
              <a:lnTo>
                <a:pt x="13" y="8"/>
              </a:lnTo>
              <a:lnTo>
                <a:pt x="13" y="8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3"/>
              </a:lnTo>
              <a:lnTo>
                <a:pt x="13" y="15"/>
              </a:lnTo>
              <a:lnTo>
                <a:pt x="13" y="15"/>
              </a:lnTo>
              <a:lnTo>
                <a:pt x="13" y="15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6" y="20"/>
              </a:lnTo>
              <a:lnTo>
                <a:pt x="6" y="18"/>
              </a:lnTo>
              <a:lnTo>
                <a:pt x="6" y="18"/>
              </a:lnTo>
              <a:lnTo>
                <a:pt x="5" y="18"/>
              </a:lnTo>
              <a:lnTo>
                <a:pt x="5" y="18"/>
              </a:lnTo>
              <a:lnTo>
                <a:pt x="5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5"/>
              </a:lnTo>
              <a:lnTo>
                <a:pt x="3" y="15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9525</xdr:colOff>
      <xdr:row>10</xdr:row>
      <xdr:rowOff>142875</xdr:rowOff>
    </xdr:from>
    <xdr:to>
      <xdr:col>25</xdr:col>
      <xdr:colOff>133350</xdr:colOff>
      <xdr:row>13</xdr:row>
      <xdr:rowOff>38100</xdr:rowOff>
    </xdr:to>
    <xdr:sp>
      <xdr:nvSpPr>
        <xdr:cNvPr id="45" name="AutoShape 58"/>
        <xdr:cNvSpPr>
          <a:spLocks/>
        </xdr:cNvSpPr>
      </xdr:nvSpPr>
      <xdr:spPr>
        <a:xfrm>
          <a:off x="19345275" y="2257425"/>
          <a:ext cx="123825" cy="552450"/>
        </a:xfrm>
        <a:custGeom>
          <a:pathLst>
            <a:path h="117" w="13">
              <a:moveTo>
                <a:pt x="3" y="0"/>
              </a:moveTo>
              <a:lnTo>
                <a:pt x="3" y="0"/>
              </a:lnTo>
              <a:lnTo>
                <a:pt x="2" y="0"/>
              </a:lnTo>
              <a:lnTo>
                <a:pt x="0" y="0"/>
              </a:lnTo>
              <a:lnTo>
                <a:pt x="0" y="2"/>
              </a:lnTo>
              <a:lnTo>
                <a:pt x="10" y="113"/>
              </a:lnTo>
              <a:lnTo>
                <a:pt x="10" y="115"/>
              </a:lnTo>
              <a:lnTo>
                <a:pt x="11" y="117"/>
              </a:lnTo>
              <a:lnTo>
                <a:pt x="13" y="117"/>
              </a:lnTo>
              <a:lnTo>
                <a:pt x="13" y="113"/>
              </a:lnTo>
              <a:lnTo>
                <a:pt x="13" y="113"/>
              </a:lnTo>
              <a:lnTo>
                <a:pt x="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247650</xdr:colOff>
      <xdr:row>10</xdr:row>
      <xdr:rowOff>95250</xdr:rowOff>
    </xdr:from>
    <xdr:to>
      <xdr:col>25</xdr:col>
      <xdr:colOff>390525</xdr:colOff>
      <xdr:row>10</xdr:row>
      <xdr:rowOff>200025</xdr:rowOff>
    </xdr:to>
    <xdr:sp>
      <xdr:nvSpPr>
        <xdr:cNvPr id="46" name="AutoShape 59"/>
        <xdr:cNvSpPr>
          <a:spLocks/>
        </xdr:cNvSpPr>
      </xdr:nvSpPr>
      <xdr:spPr>
        <a:xfrm>
          <a:off x="19583400" y="2209800"/>
          <a:ext cx="142875" cy="104775"/>
        </a:xfrm>
        <a:custGeom>
          <a:pathLst>
            <a:path h="21" w="15">
              <a:moveTo>
                <a:pt x="8" y="0"/>
              </a:moveTo>
              <a:lnTo>
                <a:pt x="6" y="0"/>
              </a:lnTo>
              <a:lnTo>
                <a:pt x="6" y="2"/>
              </a:lnTo>
              <a:lnTo>
                <a:pt x="5" y="2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1" y="13"/>
              </a:lnTo>
              <a:lnTo>
                <a:pt x="1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3" y="16"/>
              </a:lnTo>
              <a:lnTo>
                <a:pt x="3" y="18"/>
              </a:lnTo>
              <a:lnTo>
                <a:pt x="3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6" y="20"/>
              </a:lnTo>
              <a:lnTo>
                <a:pt x="6" y="21"/>
              </a:lnTo>
              <a:lnTo>
                <a:pt x="8" y="21"/>
              </a:lnTo>
              <a:lnTo>
                <a:pt x="10" y="21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3" y="18"/>
              </a:lnTo>
              <a:lnTo>
                <a:pt x="13" y="18"/>
              </a:lnTo>
              <a:lnTo>
                <a:pt x="13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5" y="13"/>
              </a:lnTo>
              <a:lnTo>
                <a:pt x="15" y="11"/>
              </a:lnTo>
              <a:lnTo>
                <a:pt x="15" y="9"/>
              </a:lnTo>
              <a:lnTo>
                <a:pt x="14" y="9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4"/>
              </a:lnTo>
              <a:lnTo>
                <a:pt x="13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0"/>
              </a:lnTo>
              <a:lnTo>
                <a:pt x="8" y="0"/>
              </a:lnTo>
              <a:close/>
            </a:path>
          </a:pathLst>
        </a:cu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85725</xdr:rowOff>
    </xdr:from>
    <xdr:to>
      <xdr:col>25</xdr:col>
      <xdr:colOff>400050</xdr:colOff>
      <xdr:row>10</xdr:row>
      <xdr:rowOff>200025</xdr:rowOff>
    </xdr:to>
    <xdr:sp>
      <xdr:nvSpPr>
        <xdr:cNvPr id="47" name="AutoShape 60"/>
        <xdr:cNvSpPr>
          <a:spLocks/>
        </xdr:cNvSpPr>
      </xdr:nvSpPr>
      <xdr:spPr>
        <a:xfrm>
          <a:off x="19573875" y="2200275"/>
          <a:ext cx="161925" cy="114300"/>
        </a:xfrm>
        <a:custGeom>
          <a:pathLst>
            <a:path h="23" w="17">
              <a:moveTo>
                <a:pt x="0" y="13"/>
              </a:move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4" y="22"/>
              </a:lnTo>
              <a:lnTo>
                <a:pt x="5" y="23"/>
              </a:lnTo>
              <a:lnTo>
                <a:pt x="6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9" y="23"/>
              </a:lnTo>
              <a:lnTo>
                <a:pt x="10" y="23"/>
              </a:lnTo>
              <a:lnTo>
                <a:pt x="11" y="23"/>
              </a:lnTo>
              <a:lnTo>
                <a:pt x="11" y="23"/>
              </a:lnTo>
              <a:lnTo>
                <a:pt x="12" y="23"/>
              </a:lnTo>
              <a:lnTo>
                <a:pt x="14" y="22"/>
              </a:lnTo>
              <a:lnTo>
                <a:pt x="14" y="20"/>
              </a:lnTo>
              <a:lnTo>
                <a:pt x="14" y="20"/>
              </a:lnTo>
              <a:lnTo>
                <a:pt x="15" y="20"/>
              </a:lnTo>
              <a:lnTo>
                <a:pt x="15" y="20"/>
              </a:lnTo>
              <a:lnTo>
                <a:pt x="16" y="18"/>
              </a:lnTo>
              <a:lnTo>
                <a:pt x="16" y="16"/>
              </a:lnTo>
              <a:lnTo>
                <a:pt x="16" y="16"/>
              </a:lnTo>
              <a:lnTo>
                <a:pt x="16" y="13"/>
              </a:lnTo>
              <a:lnTo>
                <a:pt x="17" y="13"/>
              </a:lnTo>
              <a:lnTo>
                <a:pt x="17" y="11"/>
              </a:lnTo>
              <a:lnTo>
                <a:pt x="16" y="11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6"/>
              </a:lnTo>
              <a:lnTo>
                <a:pt x="15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7" y="0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4" y="2"/>
              </a:lnTo>
              <a:lnTo>
                <a:pt x="4" y="4"/>
              </a:lnTo>
              <a:lnTo>
                <a:pt x="4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6"/>
              </a:lnTo>
              <a:lnTo>
                <a:pt x="2" y="6"/>
              </a:lnTo>
              <a:lnTo>
                <a:pt x="1" y="6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0" y="11"/>
              </a:lnTo>
              <a:lnTo>
                <a:pt x="0" y="13"/>
              </a:lnTo>
              <a:lnTo>
                <a:pt x="2" y="13"/>
              </a:lnTo>
              <a:lnTo>
                <a:pt x="2" y="11"/>
              </a:lnTo>
              <a:lnTo>
                <a:pt x="4" y="9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5" y="7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6"/>
              </a:lnTo>
              <a:lnTo>
                <a:pt x="7" y="4"/>
              </a:lnTo>
              <a:lnTo>
                <a:pt x="10" y="4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4" y="7"/>
              </a:lnTo>
              <a:lnTo>
                <a:pt x="14" y="9"/>
              </a:lnTo>
              <a:lnTo>
                <a:pt x="14" y="9"/>
              </a:lnTo>
              <a:lnTo>
                <a:pt x="14" y="11"/>
              </a:lnTo>
              <a:lnTo>
                <a:pt x="15" y="11"/>
              </a:lnTo>
              <a:lnTo>
                <a:pt x="15" y="13"/>
              </a:lnTo>
              <a:lnTo>
                <a:pt x="14" y="13"/>
              </a:lnTo>
              <a:lnTo>
                <a:pt x="14" y="15"/>
              </a:lnTo>
              <a:lnTo>
                <a:pt x="14" y="16"/>
              </a:lnTo>
              <a:lnTo>
                <a:pt x="14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7" y="20"/>
              </a:lnTo>
              <a:lnTo>
                <a:pt x="6" y="20"/>
              </a:lnTo>
              <a:lnTo>
                <a:pt x="6" y="20"/>
              </a:lnTo>
              <a:lnTo>
                <a:pt x="5" y="20"/>
              </a:lnTo>
              <a:lnTo>
                <a:pt x="5" y="18"/>
              </a:lnTo>
              <a:lnTo>
                <a:pt x="5" y="18"/>
              </a:lnTo>
              <a:lnTo>
                <a:pt x="4" y="18"/>
              </a:lnTo>
              <a:lnTo>
                <a:pt x="4" y="18"/>
              </a:lnTo>
              <a:lnTo>
                <a:pt x="4" y="16"/>
              </a:lnTo>
              <a:lnTo>
                <a:pt x="4" y="15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152400</xdr:rowOff>
    </xdr:from>
    <xdr:to>
      <xdr:col>25</xdr:col>
      <xdr:colOff>352425</xdr:colOff>
      <xdr:row>13</xdr:row>
      <xdr:rowOff>47625</xdr:rowOff>
    </xdr:to>
    <xdr:sp>
      <xdr:nvSpPr>
        <xdr:cNvPr id="48" name="AutoShape 61"/>
        <xdr:cNvSpPr>
          <a:spLocks/>
        </xdr:cNvSpPr>
      </xdr:nvSpPr>
      <xdr:spPr>
        <a:xfrm>
          <a:off x="19573875" y="2266950"/>
          <a:ext cx="114300" cy="552450"/>
        </a:xfrm>
        <a:custGeom>
          <a:pathLst>
            <a:path h="115" w="12">
              <a:moveTo>
                <a:pt x="10" y="113"/>
              </a:moveTo>
              <a:lnTo>
                <a:pt x="10" y="115"/>
              </a:lnTo>
              <a:lnTo>
                <a:pt x="11" y="115"/>
              </a:lnTo>
              <a:lnTo>
                <a:pt x="11" y="115"/>
              </a:lnTo>
              <a:lnTo>
                <a:pt x="12" y="113"/>
              </a:lnTo>
              <a:lnTo>
                <a:pt x="12" y="113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10" y="1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381000</xdr:colOff>
      <xdr:row>10</xdr:row>
      <xdr:rowOff>142875</xdr:rowOff>
    </xdr:from>
    <xdr:to>
      <xdr:col>25</xdr:col>
      <xdr:colOff>400050</xdr:colOff>
      <xdr:row>13</xdr:row>
      <xdr:rowOff>76200</xdr:rowOff>
    </xdr:to>
    <xdr:sp>
      <xdr:nvSpPr>
        <xdr:cNvPr id="49" name="AutoShape 62"/>
        <xdr:cNvSpPr>
          <a:spLocks/>
        </xdr:cNvSpPr>
      </xdr:nvSpPr>
      <xdr:spPr>
        <a:xfrm>
          <a:off x="19716750" y="2257425"/>
          <a:ext cx="19050" cy="590550"/>
        </a:xfrm>
        <a:custGeom>
          <a:pathLst>
            <a:path h="126" w="2">
              <a:moveTo>
                <a:pt x="2" y="2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124"/>
              </a:lnTo>
              <a:lnTo>
                <a:pt x="0" y="126"/>
              </a:lnTo>
              <a:lnTo>
                <a:pt x="1" y="126"/>
              </a:lnTo>
              <a:lnTo>
                <a:pt x="1" y="124"/>
              </a:lnTo>
              <a:lnTo>
                <a:pt x="1" y="124"/>
              </a:lnTo>
              <a:lnTo>
                <a:pt x="1" y="124"/>
              </a:lnTo>
              <a:lnTo>
                <a:pt x="2" y="124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752475</xdr:colOff>
      <xdr:row>15</xdr:row>
      <xdr:rowOff>57150</xdr:rowOff>
    </xdr:from>
    <xdr:to>
      <xdr:col>25</xdr:col>
      <xdr:colOff>133350</xdr:colOff>
      <xdr:row>15</xdr:row>
      <xdr:rowOff>95250</xdr:rowOff>
    </xdr:to>
    <xdr:sp>
      <xdr:nvSpPr>
        <xdr:cNvPr id="50" name="AutoShape 63"/>
        <xdr:cNvSpPr>
          <a:spLocks/>
        </xdr:cNvSpPr>
      </xdr:nvSpPr>
      <xdr:spPr>
        <a:xfrm>
          <a:off x="19326225" y="3267075"/>
          <a:ext cx="142875" cy="38100"/>
        </a:xfrm>
        <a:custGeom>
          <a:pathLst>
            <a:path h="9" w="15">
              <a:moveTo>
                <a:pt x="15" y="4"/>
              </a:moveTo>
              <a:lnTo>
                <a:pt x="0" y="0"/>
              </a:lnTo>
              <a:lnTo>
                <a:pt x="0" y="9"/>
              </a:lnTo>
              <a:lnTo>
                <a:pt x="15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647700</xdr:colOff>
      <xdr:row>10</xdr:row>
      <xdr:rowOff>142875</xdr:rowOff>
    </xdr:from>
    <xdr:to>
      <xdr:col>25</xdr:col>
      <xdr:colOff>0</xdr:colOff>
      <xdr:row>13</xdr:row>
      <xdr:rowOff>47625</xdr:rowOff>
    </xdr:to>
    <xdr:sp>
      <xdr:nvSpPr>
        <xdr:cNvPr id="51" name="AutoShape 64"/>
        <xdr:cNvSpPr>
          <a:spLocks/>
        </xdr:cNvSpPr>
      </xdr:nvSpPr>
      <xdr:spPr>
        <a:xfrm>
          <a:off x="19221450" y="2257425"/>
          <a:ext cx="114300" cy="561975"/>
        </a:xfrm>
        <a:custGeom>
          <a:pathLst>
            <a:path h="119" w="12">
              <a:moveTo>
                <a:pt x="2" y="2"/>
              </a:moveTo>
              <a:lnTo>
                <a:pt x="1" y="0"/>
              </a:lnTo>
              <a:lnTo>
                <a:pt x="0" y="0"/>
              </a:lnTo>
              <a:lnTo>
                <a:pt x="0" y="2"/>
              </a:lnTo>
              <a:lnTo>
                <a:pt x="0" y="2"/>
              </a:lnTo>
              <a:lnTo>
                <a:pt x="10" y="117"/>
              </a:lnTo>
              <a:lnTo>
                <a:pt x="10" y="119"/>
              </a:lnTo>
              <a:lnTo>
                <a:pt x="11" y="119"/>
              </a:lnTo>
              <a:lnTo>
                <a:pt x="11" y="119"/>
              </a:lnTo>
              <a:lnTo>
                <a:pt x="12" y="117"/>
              </a:lnTo>
              <a:lnTo>
                <a:pt x="12" y="117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342900</xdr:colOff>
      <xdr:row>12</xdr:row>
      <xdr:rowOff>200025</xdr:rowOff>
    </xdr:from>
    <xdr:to>
      <xdr:col>25</xdr:col>
      <xdr:colOff>390525</xdr:colOff>
      <xdr:row>13</xdr:row>
      <xdr:rowOff>66675</xdr:rowOff>
    </xdr:to>
    <xdr:grpSp>
      <xdr:nvGrpSpPr>
        <xdr:cNvPr id="52" name="Group 67"/>
        <xdr:cNvGrpSpPr>
          <a:grpSpLocks/>
        </xdr:cNvGrpSpPr>
      </xdr:nvGrpSpPr>
      <xdr:grpSpPr>
        <a:xfrm>
          <a:off x="19678650" y="2752725"/>
          <a:ext cx="47625" cy="85725"/>
          <a:chOff x="1506" y="289"/>
          <a:chExt cx="5" cy="9"/>
        </a:xfrm>
        <a:solidFill>
          <a:srgbClr val="FFFFFF"/>
        </a:solidFill>
      </xdr:grpSpPr>
      <xdr:sp>
        <xdr:nvSpPr>
          <xdr:cNvPr id="53" name="AutoShape 65"/>
          <xdr:cNvSpPr>
            <a:spLocks/>
          </xdr:cNvSpPr>
        </xdr:nvSpPr>
        <xdr:spPr>
          <a:xfrm>
            <a:off x="1506" y="289"/>
            <a:ext cx="5" cy="9"/>
          </a:xfrm>
          <a:custGeom>
            <a:pathLst>
              <a:path h="11" w="4">
                <a:moveTo>
                  <a:pt x="4" y="11"/>
                </a:moveTo>
                <a:cubicBezTo>
                  <a:pt x="1" y="11"/>
                  <a:pt x="0" y="8"/>
                  <a:pt x="0" y="5"/>
                </a:cubicBezTo>
                <a:cubicBezTo>
                  <a:pt x="0" y="2"/>
                  <a:pt x="1" y="0"/>
                  <a:pt x="4" y="0"/>
                </a:cubicBezTo>
                <a:lnTo>
                  <a:pt x="4" y="5"/>
                </a:lnTo>
                <a:lnTo>
                  <a:pt x="4" y="11"/>
                </a:lnTo>
                <a:close/>
              </a:path>
            </a:pathLst>
          </a:cu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4" name="AutoShape 66"/>
          <xdr:cNvSpPr>
            <a:spLocks/>
          </xdr:cNvSpPr>
        </xdr:nvSpPr>
        <xdr:spPr>
          <a:xfrm>
            <a:off x="1506" y="289"/>
            <a:ext cx="5" cy="9"/>
          </a:xfrm>
          <a:custGeom>
            <a:pathLst>
              <a:path h="11" w="4">
                <a:moveTo>
                  <a:pt x="4" y="11"/>
                </a:moveTo>
                <a:cubicBezTo>
                  <a:pt x="1" y="11"/>
                  <a:pt x="0" y="8"/>
                  <a:pt x="0" y="5"/>
                </a:cubicBezTo>
                <a:cubicBezTo>
                  <a:pt x="0" y="2"/>
                  <a:pt x="1" y="0"/>
                  <a:pt x="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23</xdr:col>
      <xdr:colOff>571500</xdr:colOff>
      <xdr:row>11</xdr:row>
      <xdr:rowOff>9525</xdr:rowOff>
    </xdr:from>
    <xdr:to>
      <xdr:col>23</xdr:col>
      <xdr:colOff>581025</xdr:colOff>
      <xdr:row>12</xdr:row>
      <xdr:rowOff>142875</xdr:rowOff>
    </xdr:to>
    <xdr:sp>
      <xdr:nvSpPr>
        <xdr:cNvPr id="55" name="AutoShape 68"/>
        <xdr:cNvSpPr>
          <a:spLocks/>
        </xdr:cNvSpPr>
      </xdr:nvSpPr>
      <xdr:spPr>
        <a:xfrm>
          <a:off x="18383250" y="2343150"/>
          <a:ext cx="95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733425</xdr:colOff>
      <xdr:row>8</xdr:row>
      <xdr:rowOff>142875</xdr:rowOff>
    </xdr:from>
    <xdr:to>
      <xdr:col>21</xdr:col>
      <xdr:colOff>742950</xdr:colOff>
      <xdr:row>10</xdr:row>
      <xdr:rowOff>142875</xdr:rowOff>
    </xdr:to>
    <xdr:sp>
      <xdr:nvSpPr>
        <xdr:cNvPr id="56" name="AutoShape 69"/>
        <xdr:cNvSpPr>
          <a:spLocks/>
        </xdr:cNvSpPr>
      </xdr:nvSpPr>
      <xdr:spPr>
        <a:xfrm flipV="1">
          <a:off x="17021175" y="1819275"/>
          <a:ext cx="9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104775</xdr:colOff>
      <xdr:row>8</xdr:row>
      <xdr:rowOff>142875</xdr:rowOff>
    </xdr:from>
    <xdr:to>
      <xdr:col>22</xdr:col>
      <xdr:colOff>114300</xdr:colOff>
      <xdr:row>10</xdr:row>
      <xdr:rowOff>142875</xdr:rowOff>
    </xdr:to>
    <xdr:sp>
      <xdr:nvSpPr>
        <xdr:cNvPr id="57" name="AutoShape 70"/>
        <xdr:cNvSpPr>
          <a:spLocks/>
        </xdr:cNvSpPr>
      </xdr:nvSpPr>
      <xdr:spPr>
        <a:xfrm flipV="1">
          <a:off x="17154525" y="1819275"/>
          <a:ext cx="9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171450</xdr:rowOff>
    </xdr:from>
    <xdr:to>
      <xdr:col>22</xdr:col>
      <xdr:colOff>647700</xdr:colOff>
      <xdr:row>8</xdr:row>
      <xdr:rowOff>180975</xdr:rowOff>
    </xdr:to>
    <xdr:sp>
      <xdr:nvSpPr>
        <xdr:cNvPr id="58" name="AutoShape 71"/>
        <xdr:cNvSpPr>
          <a:spLocks/>
        </xdr:cNvSpPr>
      </xdr:nvSpPr>
      <xdr:spPr>
        <a:xfrm>
          <a:off x="16792575" y="1847850"/>
          <a:ext cx="904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13</xdr:row>
      <xdr:rowOff>38100</xdr:rowOff>
    </xdr:from>
    <xdr:to>
      <xdr:col>21</xdr:col>
      <xdr:colOff>438150</xdr:colOff>
      <xdr:row>17</xdr:row>
      <xdr:rowOff>104775</xdr:rowOff>
    </xdr:to>
    <xdr:sp>
      <xdr:nvSpPr>
        <xdr:cNvPr id="59" name="AutoShape 72"/>
        <xdr:cNvSpPr>
          <a:spLocks/>
        </xdr:cNvSpPr>
      </xdr:nvSpPr>
      <xdr:spPr>
        <a:xfrm>
          <a:off x="16716375" y="2809875"/>
          <a:ext cx="9525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76200</xdr:rowOff>
    </xdr:from>
    <xdr:to>
      <xdr:col>25</xdr:col>
      <xdr:colOff>9525</xdr:colOff>
      <xdr:row>14</xdr:row>
      <xdr:rowOff>142875</xdr:rowOff>
    </xdr:to>
    <xdr:sp>
      <xdr:nvSpPr>
        <xdr:cNvPr id="60" name="AutoShape 73"/>
        <xdr:cNvSpPr>
          <a:spLocks/>
        </xdr:cNvSpPr>
      </xdr:nvSpPr>
      <xdr:spPr>
        <a:xfrm>
          <a:off x="19335750" y="2847975"/>
          <a:ext cx="95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133350</xdr:colOff>
      <xdr:row>13</xdr:row>
      <xdr:rowOff>66675</xdr:rowOff>
    </xdr:from>
    <xdr:to>
      <xdr:col>25</xdr:col>
      <xdr:colOff>142875</xdr:colOff>
      <xdr:row>15</xdr:row>
      <xdr:rowOff>142875</xdr:rowOff>
    </xdr:to>
    <xdr:sp>
      <xdr:nvSpPr>
        <xdr:cNvPr id="61" name="AutoShape 74"/>
        <xdr:cNvSpPr>
          <a:spLocks/>
        </xdr:cNvSpPr>
      </xdr:nvSpPr>
      <xdr:spPr>
        <a:xfrm>
          <a:off x="19469100" y="2838450"/>
          <a:ext cx="9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76200</xdr:rowOff>
    </xdr:from>
    <xdr:to>
      <xdr:col>25</xdr:col>
      <xdr:colOff>257175</xdr:colOff>
      <xdr:row>16</xdr:row>
      <xdr:rowOff>133350</xdr:rowOff>
    </xdr:to>
    <xdr:sp>
      <xdr:nvSpPr>
        <xdr:cNvPr id="62" name="AutoShape 75"/>
        <xdr:cNvSpPr>
          <a:spLocks/>
        </xdr:cNvSpPr>
      </xdr:nvSpPr>
      <xdr:spPr>
        <a:xfrm flipV="1">
          <a:off x="19583400" y="2847975"/>
          <a:ext cx="9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390525</xdr:colOff>
      <xdr:row>13</xdr:row>
      <xdr:rowOff>76200</xdr:rowOff>
    </xdr:from>
    <xdr:to>
      <xdr:col>25</xdr:col>
      <xdr:colOff>400050</xdr:colOff>
      <xdr:row>17</xdr:row>
      <xdr:rowOff>114300</xdr:rowOff>
    </xdr:to>
    <xdr:sp>
      <xdr:nvSpPr>
        <xdr:cNvPr id="63" name="AutoShape 76"/>
        <xdr:cNvSpPr>
          <a:spLocks/>
        </xdr:cNvSpPr>
      </xdr:nvSpPr>
      <xdr:spPr>
        <a:xfrm>
          <a:off x="19726275" y="2847975"/>
          <a:ext cx="95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542925</xdr:colOff>
      <xdr:row>14</xdr:row>
      <xdr:rowOff>76200</xdr:rowOff>
    </xdr:from>
    <xdr:to>
      <xdr:col>24</xdr:col>
      <xdr:colOff>628650</xdr:colOff>
      <xdr:row>14</xdr:row>
      <xdr:rowOff>85725</xdr:rowOff>
    </xdr:to>
    <xdr:sp>
      <xdr:nvSpPr>
        <xdr:cNvPr id="64" name="AutoShape 77"/>
        <xdr:cNvSpPr>
          <a:spLocks/>
        </xdr:cNvSpPr>
      </xdr:nvSpPr>
      <xdr:spPr>
        <a:xfrm>
          <a:off x="16830675" y="3067050"/>
          <a:ext cx="2371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552450</xdr:colOff>
      <xdr:row>15</xdr:row>
      <xdr:rowOff>76200</xdr:rowOff>
    </xdr:from>
    <xdr:to>
      <xdr:col>25</xdr:col>
      <xdr:colOff>0</xdr:colOff>
      <xdr:row>15</xdr:row>
      <xdr:rowOff>85725</xdr:rowOff>
    </xdr:to>
    <xdr:sp>
      <xdr:nvSpPr>
        <xdr:cNvPr id="65" name="AutoShape 78"/>
        <xdr:cNvSpPr>
          <a:spLocks/>
        </xdr:cNvSpPr>
      </xdr:nvSpPr>
      <xdr:spPr>
        <a:xfrm>
          <a:off x="16840200" y="3286125"/>
          <a:ext cx="2495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542925</xdr:colOff>
      <xdr:row>16</xdr:row>
      <xdr:rowOff>66675</xdr:rowOff>
    </xdr:from>
    <xdr:to>
      <xdr:col>25</xdr:col>
      <xdr:colOff>104775</xdr:colOff>
      <xdr:row>16</xdr:row>
      <xdr:rowOff>76200</xdr:rowOff>
    </xdr:to>
    <xdr:sp>
      <xdr:nvSpPr>
        <xdr:cNvPr id="66" name="AutoShape 79"/>
        <xdr:cNvSpPr>
          <a:spLocks/>
        </xdr:cNvSpPr>
      </xdr:nvSpPr>
      <xdr:spPr>
        <a:xfrm>
          <a:off x="16830675" y="3495675"/>
          <a:ext cx="2609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552450</xdr:colOff>
      <xdr:row>17</xdr:row>
      <xdr:rowOff>47625</xdr:rowOff>
    </xdr:from>
    <xdr:to>
      <xdr:col>25</xdr:col>
      <xdr:colOff>247650</xdr:colOff>
      <xdr:row>17</xdr:row>
      <xdr:rowOff>57150</xdr:rowOff>
    </xdr:to>
    <xdr:sp>
      <xdr:nvSpPr>
        <xdr:cNvPr id="67" name="AutoShape 80"/>
        <xdr:cNvSpPr>
          <a:spLocks/>
        </xdr:cNvSpPr>
      </xdr:nvSpPr>
      <xdr:spPr>
        <a:xfrm>
          <a:off x="16840200" y="3695700"/>
          <a:ext cx="27432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266700</xdr:colOff>
      <xdr:row>8</xdr:row>
      <xdr:rowOff>28575</xdr:rowOff>
    </xdr:from>
    <xdr:to>
      <xdr:col>22</xdr:col>
      <xdr:colOff>419100</xdr:colOff>
      <xdr:row>8</xdr:row>
      <xdr:rowOff>209550</xdr:rowOff>
    </xdr:to>
    <xdr:sp>
      <xdr:nvSpPr>
        <xdr:cNvPr id="68" name="AutoShape 81"/>
        <xdr:cNvSpPr>
          <a:spLocks/>
        </xdr:cNvSpPr>
      </xdr:nvSpPr>
      <xdr:spPr>
        <a:xfrm>
          <a:off x="17316450" y="17049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314325</xdr:colOff>
      <xdr:row>8</xdr:row>
      <xdr:rowOff>38100</xdr:rowOff>
    </xdr:from>
    <xdr:ext cx="66675" cy="190500"/>
    <xdr:sp>
      <xdr:nvSpPr>
        <xdr:cNvPr id="69" name="AutoShape 82"/>
        <xdr:cNvSpPr>
          <a:spLocks/>
        </xdr:cNvSpPr>
      </xdr:nvSpPr>
      <xdr:spPr>
        <a:xfrm>
          <a:off x="17364075" y="1714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22</xdr:col>
      <xdr:colOff>409575</xdr:colOff>
      <xdr:row>8</xdr:row>
      <xdr:rowOff>28575</xdr:rowOff>
    </xdr:from>
    <xdr:ext cx="0" cy="171450"/>
    <xdr:sp>
      <xdr:nvSpPr>
        <xdr:cNvPr id="70" name="AutoShape 83"/>
        <xdr:cNvSpPr>
          <a:spLocks/>
        </xdr:cNvSpPr>
      </xdr:nvSpPr>
      <xdr:spPr>
        <a:xfrm>
          <a:off x="17459325" y="1704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23</xdr:col>
      <xdr:colOff>590550</xdr:colOff>
      <xdr:row>11</xdr:row>
      <xdr:rowOff>180975</xdr:rowOff>
    </xdr:from>
    <xdr:to>
      <xdr:col>24</xdr:col>
      <xdr:colOff>495300</xdr:colOff>
      <xdr:row>12</xdr:row>
      <xdr:rowOff>142875</xdr:rowOff>
    </xdr:to>
    <xdr:sp>
      <xdr:nvSpPr>
        <xdr:cNvPr id="71" name="AutoShape 84"/>
        <xdr:cNvSpPr>
          <a:spLocks/>
        </xdr:cNvSpPr>
      </xdr:nvSpPr>
      <xdr:spPr>
        <a:xfrm>
          <a:off x="18402300" y="251460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23</xdr:col>
      <xdr:colOff>600075</xdr:colOff>
      <xdr:row>11</xdr:row>
      <xdr:rowOff>190500</xdr:rowOff>
    </xdr:from>
    <xdr:ext cx="504825" cy="190500"/>
    <xdr:sp>
      <xdr:nvSpPr>
        <xdr:cNvPr id="72" name="AutoShape 85"/>
        <xdr:cNvSpPr>
          <a:spLocks/>
        </xdr:cNvSpPr>
      </xdr:nvSpPr>
      <xdr:spPr>
        <a:xfrm>
          <a:off x="18411825" y="2524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Dmoyen</a:t>
          </a:r>
        </a:p>
      </xdr:txBody>
    </xdr:sp>
    <xdr:clientData/>
  </xdr:oneCellAnchor>
  <xdr:oneCellAnchor>
    <xdr:from>
      <xdr:col>24</xdr:col>
      <xdr:colOff>495300</xdr:colOff>
      <xdr:row>11</xdr:row>
      <xdr:rowOff>180975</xdr:rowOff>
    </xdr:from>
    <xdr:ext cx="0" cy="180975"/>
    <xdr:sp>
      <xdr:nvSpPr>
        <xdr:cNvPr id="73" name="AutoShape 86"/>
        <xdr:cNvSpPr>
          <a:spLocks/>
        </xdr:cNvSpPr>
      </xdr:nvSpPr>
      <xdr:spPr>
        <a:xfrm>
          <a:off x="19069050" y="2514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219075</xdr:colOff>
      <xdr:row>13</xdr:row>
      <xdr:rowOff>152400</xdr:rowOff>
    </xdr:from>
    <xdr:to>
      <xdr:col>24</xdr:col>
      <xdr:colOff>152400</xdr:colOff>
      <xdr:row>14</xdr:row>
      <xdr:rowOff>104775</xdr:rowOff>
    </xdr:to>
    <xdr:sp>
      <xdr:nvSpPr>
        <xdr:cNvPr id="74" name="AutoShape 87"/>
        <xdr:cNvSpPr>
          <a:spLocks/>
        </xdr:cNvSpPr>
      </xdr:nvSpPr>
      <xdr:spPr>
        <a:xfrm>
          <a:off x="17268825" y="2924175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561975</xdr:colOff>
      <xdr:row>13</xdr:row>
      <xdr:rowOff>114300</xdr:rowOff>
    </xdr:from>
    <xdr:ext cx="1190625" cy="190500"/>
    <xdr:sp>
      <xdr:nvSpPr>
        <xdr:cNvPr id="75" name="AutoShape 88"/>
        <xdr:cNvSpPr>
          <a:spLocks/>
        </xdr:cNvSpPr>
      </xdr:nvSpPr>
      <xdr:spPr>
        <a:xfrm>
          <a:off x="17611725" y="2886075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L5 (spires jointives)</a:t>
          </a:r>
        </a:p>
      </xdr:txBody>
    </xdr:sp>
    <xdr:clientData/>
  </xdr:oneCellAnchor>
  <xdr:oneCellAnchor>
    <xdr:from>
      <xdr:col>23</xdr:col>
      <xdr:colOff>542925</xdr:colOff>
      <xdr:row>14</xdr:row>
      <xdr:rowOff>85725</xdr:rowOff>
    </xdr:from>
    <xdr:ext cx="0" cy="180975"/>
    <xdr:sp>
      <xdr:nvSpPr>
        <xdr:cNvPr id="76" name="AutoShape 90"/>
        <xdr:cNvSpPr>
          <a:spLocks/>
        </xdr:cNvSpPr>
      </xdr:nvSpPr>
      <xdr:spPr>
        <a:xfrm>
          <a:off x="183546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190500</xdr:colOff>
      <xdr:row>14</xdr:row>
      <xdr:rowOff>104775</xdr:rowOff>
    </xdr:from>
    <xdr:to>
      <xdr:col>23</xdr:col>
      <xdr:colOff>276225</xdr:colOff>
      <xdr:row>15</xdr:row>
      <xdr:rowOff>57150</xdr:rowOff>
    </xdr:to>
    <xdr:sp>
      <xdr:nvSpPr>
        <xdr:cNvPr id="77" name="AutoShape 91"/>
        <xdr:cNvSpPr>
          <a:spLocks/>
        </xdr:cNvSpPr>
      </xdr:nvSpPr>
      <xdr:spPr>
        <a:xfrm>
          <a:off x="17240250" y="309562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228600</xdr:colOff>
      <xdr:row>14</xdr:row>
      <xdr:rowOff>161925</xdr:rowOff>
    </xdr:from>
    <xdr:ext cx="685800" cy="200025"/>
    <xdr:sp>
      <xdr:nvSpPr>
        <xdr:cNvPr id="78" name="AutoShape 92"/>
        <xdr:cNvSpPr>
          <a:spLocks/>
        </xdr:cNvSpPr>
      </xdr:nvSpPr>
      <xdr:spPr>
        <a:xfrm>
          <a:off x="17278350" y="31527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L3 (travail)</a:t>
          </a:r>
        </a:p>
      </xdr:txBody>
    </xdr:sp>
    <xdr:clientData/>
  </xdr:oneCellAnchor>
  <xdr:oneCellAnchor>
    <xdr:from>
      <xdr:col>23</xdr:col>
      <xdr:colOff>333375</xdr:colOff>
      <xdr:row>14</xdr:row>
      <xdr:rowOff>152400</xdr:rowOff>
    </xdr:from>
    <xdr:ext cx="0" cy="180975"/>
    <xdr:sp>
      <xdr:nvSpPr>
        <xdr:cNvPr id="79" name="AutoShape 93"/>
        <xdr:cNvSpPr>
          <a:spLocks/>
        </xdr:cNvSpPr>
      </xdr:nvSpPr>
      <xdr:spPr>
        <a:xfrm>
          <a:off x="18145125" y="3143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219075</xdr:colOff>
      <xdr:row>15</xdr:row>
      <xdr:rowOff>152400</xdr:rowOff>
    </xdr:from>
    <xdr:to>
      <xdr:col>23</xdr:col>
      <xdr:colOff>447675</xdr:colOff>
      <xdr:row>16</xdr:row>
      <xdr:rowOff>104775</xdr:rowOff>
    </xdr:to>
    <xdr:sp>
      <xdr:nvSpPr>
        <xdr:cNvPr id="80" name="AutoShape 94"/>
        <xdr:cNvSpPr>
          <a:spLocks/>
        </xdr:cNvSpPr>
      </xdr:nvSpPr>
      <xdr:spPr>
        <a:xfrm>
          <a:off x="17268825" y="336232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219075</xdr:colOff>
      <xdr:row>15</xdr:row>
      <xdr:rowOff>161925</xdr:rowOff>
    </xdr:from>
    <xdr:ext cx="781050" cy="200025"/>
    <xdr:sp>
      <xdr:nvSpPr>
        <xdr:cNvPr id="81" name="AutoShape 95"/>
        <xdr:cNvSpPr>
          <a:spLocks/>
        </xdr:cNvSpPr>
      </xdr:nvSpPr>
      <xdr:spPr>
        <a:xfrm>
          <a:off x="17268825" y="33718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L2 (en place)</a:t>
          </a:r>
        </a:p>
      </xdr:txBody>
    </xdr:sp>
    <xdr:clientData/>
  </xdr:oneCellAnchor>
  <xdr:oneCellAnchor>
    <xdr:from>
      <xdr:col>23</xdr:col>
      <xdr:colOff>457200</xdr:colOff>
      <xdr:row>15</xdr:row>
      <xdr:rowOff>152400</xdr:rowOff>
    </xdr:from>
    <xdr:ext cx="0" cy="180975"/>
    <xdr:sp>
      <xdr:nvSpPr>
        <xdr:cNvPr id="82" name="AutoShape 96"/>
        <xdr:cNvSpPr>
          <a:spLocks/>
        </xdr:cNvSpPr>
      </xdr:nvSpPr>
      <xdr:spPr>
        <a:xfrm>
          <a:off x="18268950" y="3362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228600</xdr:colOff>
      <xdr:row>16</xdr:row>
      <xdr:rowOff>133350</xdr:rowOff>
    </xdr:from>
    <xdr:to>
      <xdr:col>23</xdr:col>
      <xdr:colOff>190500</xdr:colOff>
      <xdr:row>17</xdr:row>
      <xdr:rowOff>85725</xdr:rowOff>
    </xdr:to>
    <xdr:sp>
      <xdr:nvSpPr>
        <xdr:cNvPr id="83" name="AutoShape 97"/>
        <xdr:cNvSpPr>
          <a:spLocks/>
        </xdr:cNvSpPr>
      </xdr:nvSpPr>
      <xdr:spPr>
        <a:xfrm>
          <a:off x="17278350" y="35623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257175</xdr:colOff>
      <xdr:row>16</xdr:row>
      <xdr:rowOff>142875</xdr:rowOff>
    </xdr:from>
    <xdr:ext cx="552450" cy="190500"/>
    <xdr:sp>
      <xdr:nvSpPr>
        <xdr:cNvPr id="84" name="AutoShape 98"/>
        <xdr:cNvSpPr>
          <a:spLocks/>
        </xdr:cNvSpPr>
      </xdr:nvSpPr>
      <xdr:spPr>
        <a:xfrm>
          <a:off x="17306925" y="35718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L1 (libre)</a:t>
          </a:r>
        </a:p>
      </xdr:txBody>
    </xdr:sp>
    <xdr:clientData/>
  </xdr:oneCellAnchor>
  <xdr:oneCellAnchor>
    <xdr:from>
      <xdr:col>23</xdr:col>
      <xdr:colOff>200025</xdr:colOff>
      <xdr:row>16</xdr:row>
      <xdr:rowOff>142875</xdr:rowOff>
    </xdr:from>
    <xdr:ext cx="0" cy="180975"/>
    <xdr:sp>
      <xdr:nvSpPr>
        <xdr:cNvPr id="85" name="AutoShape 99"/>
        <xdr:cNvSpPr>
          <a:spLocks/>
        </xdr:cNvSpPr>
      </xdr:nvSpPr>
      <xdr:spPr>
        <a:xfrm>
          <a:off x="18011775" y="3571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75" zoomScaleNormal="75" workbookViewId="0" topLeftCell="A4">
      <selection activeCell="M43" sqref="M43"/>
    </sheetView>
  </sheetViews>
  <sheetFormatPr defaultColWidth="11.421875" defaultRowHeight="12.75"/>
  <cols>
    <col min="1" max="1" width="6.421875" style="1" customWidth="1"/>
    <col min="2" max="6" width="10.7109375" style="1" customWidth="1"/>
    <col min="7" max="7" width="22.7109375" style="1" customWidth="1"/>
    <col min="8" max="8" width="10.7109375" style="1" customWidth="1"/>
    <col min="9" max="9" width="5.00390625" style="1" customWidth="1"/>
    <col min="10" max="10" width="25.8515625" style="1" bestFit="1" customWidth="1"/>
    <col min="11" max="11" width="11.421875" style="1" customWidth="1"/>
    <col min="12" max="12" width="5.7109375" style="1" customWidth="1"/>
    <col min="13" max="16384" width="11.421875" style="1" customWidth="1"/>
  </cols>
  <sheetData>
    <row r="1" spans="1:12" ht="19.5" customHeight="1" thickBot="1">
      <c r="A1" s="2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2.75">
      <c r="A2" s="23"/>
      <c r="B2" s="15"/>
      <c r="C2" s="15"/>
      <c r="D2" s="15"/>
      <c r="E2" s="15"/>
      <c r="F2" s="15"/>
      <c r="G2" s="70" t="s">
        <v>12</v>
      </c>
      <c r="H2" s="71"/>
      <c r="I2" s="71"/>
      <c r="J2" s="71"/>
      <c r="K2" s="72"/>
      <c r="L2" s="14"/>
    </row>
    <row r="3" spans="1:12" ht="13.5" thickBot="1">
      <c r="A3" s="23"/>
      <c r="B3" s="15"/>
      <c r="C3" s="15"/>
      <c r="D3" s="15"/>
      <c r="E3" s="15"/>
      <c r="F3" s="15"/>
      <c r="G3" s="73"/>
      <c r="H3" s="74"/>
      <c r="I3" s="74"/>
      <c r="J3" s="74"/>
      <c r="K3" s="75"/>
      <c r="L3" s="14"/>
    </row>
    <row r="4" spans="1:12" ht="17.25" customHeight="1">
      <c r="A4" s="23"/>
      <c r="B4" s="15"/>
      <c r="C4" s="15"/>
      <c r="D4" s="15"/>
      <c r="E4" s="15"/>
      <c r="F4" s="15"/>
      <c r="G4" s="15"/>
      <c r="H4" s="15"/>
      <c r="I4" s="15"/>
      <c r="J4" s="15"/>
      <c r="K4" s="15"/>
      <c r="L4" s="14"/>
    </row>
    <row r="5" spans="1:12" ht="17.25" customHeight="1">
      <c r="A5" s="23"/>
      <c r="B5" s="15"/>
      <c r="C5" s="15"/>
      <c r="D5" s="15"/>
      <c r="E5" s="15"/>
      <c r="F5" s="15"/>
      <c r="G5" s="16" t="s">
        <v>0</v>
      </c>
      <c r="H5" s="17"/>
      <c r="I5" s="17"/>
      <c r="J5" s="17"/>
      <c r="K5" s="17"/>
      <c r="L5" s="14"/>
    </row>
    <row r="6" spans="1:12" ht="17.25" customHeight="1" thickBot="1">
      <c r="A6" s="23"/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</row>
    <row r="7" spans="1:12" ht="17.25" customHeight="1" thickBot="1">
      <c r="A7" s="23"/>
      <c r="B7" s="15"/>
      <c r="C7" s="15"/>
      <c r="D7" s="15"/>
      <c r="E7" s="15"/>
      <c r="F7" s="15"/>
      <c r="G7" s="37" t="s">
        <v>1</v>
      </c>
      <c r="H7" s="38" t="str">
        <f>IF(G8="","",IF(G8="Acier HS","8000",IF(G8="Inox 1.4310","7200")))</f>
        <v>7200</v>
      </c>
      <c r="I7" s="39"/>
      <c r="J7" s="60" t="s">
        <v>28</v>
      </c>
      <c r="K7" s="41">
        <v>75</v>
      </c>
      <c r="L7" s="14"/>
    </row>
    <row r="8" spans="1:12" ht="17.25" customHeight="1" thickBot="1">
      <c r="A8" s="23"/>
      <c r="B8" s="15"/>
      <c r="C8" s="15"/>
      <c r="D8" s="15"/>
      <c r="E8" s="15"/>
      <c r="F8" s="15"/>
      <c r="G8" s="42" t="s">
        <v>36</v>
      </c>
      <c r="H8" s="43"/>
      <c r="I8" s="39"/>
      <c r="J8" s="61" t="s">
        <v>29</v>
      </c>
      <c r="K8" s="45">
        <v>7.5</v>
      </c>
      <c r="L8" s="14"/>
    </row>
    <row r="9" spans="1:12" ht="17.25" customHeight="1" thickBot="1">
      <c r="A9" s="23"/>
      <c r="B9" s="15"/>
      <c r="C9" s="15"/>
      <c r="D9" s="15"/>
      <c r="E9" s="15"/>
      <c r="F9" s="15"/>
      <c r="G9" s="39"/>
      <c r="H9" s="39"/>
      <c r="I9" s="39"/>
      <c r="J9" s="62"/>
      <c r="K9" s="39"/>
      <c r="L9" s="14"/>
    </row>
    <row r="10" spans="1:12" ht="17.25" customHeight="1" thickBot="1">
      <c r="A10" s="23"/>
      <c r="B10" s="15"/>
      <c r="C10" s="15"/>
      <c r="D10" s="15"/>
      <c r="E10" s="15"/>
      <c r="F10" s="15"/>
      <c r="G10" s="40" t="s">
        <v>20</v>
      </c>
      <c r="H10" s="41">
        <v>80</v>
      </c>
      <c r="I10" s="39"/>
      <c r="J10" s="60" t="s">
        <v>30</v>
      </c>
      <c r="K10" s="46">
        <v>280</v>
      </c>
      <c r="L10" s="14"/>
    </row>
    <row r="11" spans="1:12" ht="17.25" customHeight="1" thickBot="1">
      <c r="A11" s="23"/>
      <c r="B11" s="15"/>
      <c r="C11" s="15"/>
      <c r="D11" s="15"/>
      <c r="E11" s="15"/>
      <c r="F11" s="15"/>
      <c r="G11" s="44" t="s">
        <v>19</v>
      </c>
      <c r="H11" s="45">
        <v>133</v>
      </c>
      <c r="I11" s="39"/>
      <c r="J11" s="61" t="s">
        <v>31</v>
      </c>
      <c r="K11" s="47">
        <v>200</v>
      </c>
      <c r="L11" s="14"/>
    </row>
    <row r="12" spans="1:12" ht="17.25" customHeight="1">
      <c r="A12" s="23"/>
      <c r="B12" s="15"/>
      <c r="C12" s="15"/>
      <c r="D12" s="15"/>
      <c r="E12" s="15"/>
      <c r="F12" s="15"/>
      <c r="G12" s="39"/>
      <c r="H12" s="39"/>
      <c r="I12" s="39"/>
      <c r="J12" s="39"/>
      <c r="K12" s="39"/>
      <c r="L12" s="14"/>
    </row>
    <row r="13" spans="1:12" ht="17.25" customHeight="1">
      <c r="A13" s="23"/>
      <c r="B13" s="15"/>
      <c r="C13" s="15"/>
      <c r="D13" s="15"/>
      <c r="E13" s="15"/>
      <c r="F13" s="15"/>
      <c r="G13" s="78" t="s">
        <v>34</v>
      </c>
      <c r="H13" s="78"/>
      <c r="I13" s="78"/>
      <c r="J13" s="78"/>
      <c r="K13" s="78"/>
      <c r="L13" s="14"/>
    </row>
    <row r="14" spans="1:12" ht="17.25" customHeight="1" thickBot="1">
      <c r="A14" s="23"/>
      <c r="B14" s="15"/>
      <c r="C14" s="15"/>
      <c r="D14" s="15"/>
      <c r="E14" s="15"/>
      <c r="F14" s="15"/>
      <c r="G14" s="83" t="s">
        <v>37</v>
      </c>
      <c r="H14" s="83"/>
      <c r="I14" s="83"/>
      <c r="J14" s="83"/>
      <c r="K14" s="83"/>
      <c r="L14" s="14"/>
    </row>
    <row r="15" spans="1:12" ht="17.25" customHeight="1" thickBot="1">
      <c r="A15" s="23"/>
      <c r="B15" s="15"/>
      <c r="C15" s="15"/>
      <c r="D15" s="15"/>
      <c r="E15" s="15"/>
      <c r="F15" s="15"/>
      <c r="G15" s="53" t="s">
        <v>25</v>
      </c>
      <c r="H15" s="54">
        <f>IF(T4&gt;K29,"impossible",T4*PI()*d*d*d/(8*Dm))</f>
        <v>159.53400194010666</v>
      </c>
      <c r="I15" s="39"/>
      <c r="J15" s="50" t="s">
        <v>6</v>
      </c>
      <c r="K15" s="51">
        <f>(4*(Dm/d)-1)/(4*(Dm/d)-4)+0.615/(Dm/d)</f>
        <v>1.1620833333333334</v>
      </c>
      <c r="L15" s="14"/>
    </row>
    <row r="16" spans="1:12" ht="17.25" customHeight="1" thickBot="1">
      <c r="A16" s="23"/>
      <c r="B16" s="15"/>
      <c r="C16" s="15"/>
      <c r="D16" s="15"/>
      <c r="E16" s="15"/>
      <c r="F16" s="15"/>
      <c r="G16" s="53" t="s">
        <v>26</v>
      </c>
      <c r="H16" s="57">
        <f>IF(H15="impossible","",H21-(H15/K))</f>
        <v>159.94867631682015</v>
      </c>
      <c r="I16" s="39"/>
      <c r="J16" s="48" t="s">
        <v>7</v>
      </c>
      <c r="K16" s="67">
        <f>8*Dm*F1/PI()/d^3*kts</f>
        <v>37.87802762950793</v>
      </c>
      <c r="L16" s="14"/>
    </row>
    <row r="17" spans="1:12" ht="17.25" customHeight="1" thickBot="1">
      <c r="A17" s="23"/>
      <c r="B17" s="15"/>
      <c r="C17" s="15"/>
      <c r="D17" s="15"/>
      <c r="E17" s="15"/>
      <c r="F17" s="15"/>
      <c r="G17" s="53" t="s">
        <v>27</v>
      </c>
      <c r="H17" s="64">
        <v>65</v>
      </c>
      <c r="I17" s="39"/>
      <c r="J17" s="50" t="s">
        <v>8</v>
      </c>
      <c r="K17" s="56">
        <f>8*Dm*F2/PI()/d^3*kts</f>
        <v>62.97222093405695</v>
      </c>
      <c r="L17" s="14"/>
    </row>
    <row r="18" spans="1:12" ht="17.25" customHeight="1">
      <c r="A18" s="23"/>
      <c r="B18" s="15"/>
      <c r="C18" s="15"/>
      <c r="D18" s="15"/>
      <c r="E18" s="15"/>
      <c r="F18" s="15"/>
      <c r="H18" s="18"/>
      <c r="I18" s="39"/>
      <c r="K18" s="58"/>
      <c r="L18" s="14"/>
    </row>
    <row r="19" spans="1:12" ht="17.25" customHeight="1">
      <c r="A19" s="23"/>
      <c r="B19" s="15"/>
      <c r="C19" s="15"/>
      <c r="D19" s="15"/>
      <c r="E19" s="15"/>
      <c r="F19" s="15"/>
      <c r="G19" s="79" t="s">
        <v>35</v>
      </c>
      <c r="H19" s="80"/>
      <c r="I19" s="80"/>
      <c r="J19" s="80"/>
      <c r="K19" s="80"/>
      <c r="L19" s="14"/>
    </row>
    <row r="20" spans="1:12" ht="17.25" customHeight="1" thickBot="1">
      <c r="A20" s="23"/>
      <c r="B20" s="15"/>
      <c r="C20" s="15"/>
      <c r="D20" s="15"/>
      <c r="E20" s="15"/>
      <c r="F20" s="15"/>
      <c r="G20" s="18"/>
      <c r="H20" s="18"/>
      <c r="I20" s="39"/>
      <c r="J20" s="18"/>
      <c r="K20" s="18"/>
      <c r="L20" s="14"/>
    </row>
    <row r="21" spans="1:12" ht="17.25" customHeight="1" thickBot="1">
      <c r="A21" s="23"/>
      <c r="B21" s="15"/>
      <c r="C21" s="15"/>
      <c r="D21" s="15"/>
      <c r="E21" s="15"/>
      <c r="F21" s="15"/>
      <c r="G21" s="55" t="s">
        <v>24</v>
      </c>
      <c r="H21" s="56">
        <f>(F1+F2+K*(L_1+L_2))/K/2</f>
        <v>400.7547169811321</v>
      </c>
      <c r="I21" s="39"/>
      <c r="J21" s="48" t="s">
        <v>2</v>
      </c>
      <c r="K21" s="49">
        <f>De-d</f>
        <v>67.5</v>
      </c>
      <c r="L21" s="14"/>
    </row>
    <row r="22" spans="1:12" ht="17.25" customHeight="1" thickBot="1">
      <c r="A22" s="23"/>
      <c r="B22" s="15"/>
      <c r="C22" s="15"/>
      <c r="D22" s="15"/>
      <c r="E22" s="15"/>
      <c r="F22" s="15"/>
      <c r="G22" s="55" t="s">
        <v>33</v>
      </c>
      <c r="H22" s="66" t="str">
        <f>IF(H21/Dm&gt;5,"OUI","")</f>
        <v>OUI</v>
      </c>
      <c r="I22" s="39"/>
      <c r="J22" s="48" t="s">
        <v>4</v>
      </c>
      <c r="K22" s="52">
        <f>Dm/d</f>
        <v>9</v>
      </c>
      <c r="L22" s="14"/>
    </row>
    <row r="23" spans="1:12" ht="17.25" customHeight="1" thickBot="1">
      <c r="A23" s="23"/>
      <c r="B23" s="15"/>
      <c r="C23" s="15"/>
      <c r="D23" s="15"/>
      <c r="E23" s="15"/>
      <c r="F23" s="15"/>
      <c r="G23" s="18"/>
      <c r="H23" s="18"/>
      <c r="I23" s="39"/>
      <c r="J23" s="69" t="s">
        <v>21</v>
      </c>
      <c r="K23" s="65">
        <f>IF(K22&lt;4,"impossible",IF((K22&lt;12),"","alerte"))</f>
      </c>
      <c r="L23" s="14"/>
    </row>
    <row r="24" spans="1:12" ht="17.25" customHeight="1" thickBot="1">
      <c r="A24" s="23"/>
      <c r="B24" s="15"/>
      <c r="C24" s="15"/>
      <c r="D24" s="15"/>
      <c r="E24" s="15"/>
      <c r="F24" s="15"/>
      <c r="G24" s="50" t="s">
        <v>3</v>
      </c>
      <c r="H24" s="51">
        <f>(F2-F1)/(L_1-L_2)</f>
        <v>0.6625</v>
      </c>
      <c r="I24" s="39"/>
      <c r="J24" s="55" t="s">
        <v>32</v>
      </c>
      <c r="K24" s="56">
        <f>(((H21-d)/n)^2-(d^2))/(6*Dm)</f>
        <v>1.815955239236111</v>
      </c>
      <c r="L24" s="14"/>
    </row>
    <row r="25" spans="1:12" ht="17.25" customHeight="1" thickBot="1">
      <c r="A25" s="23"/>
      <c r="B25" s="15"/>
      <c r="C25" s="15"/>
      <c r="D25" s="15"/>
      <c r="E25" s="15"/>
      <c r="F25" s="15"/>
      <c r="G25" s="18"/>
      <c r="H25" s="18"/>
      <c r="I25" s="39"/>
      <c r="J25" s="18"/>
      <c r="K25" s="18"/>
      <c r="L25" s="14"/>
    </row>
    <row r="26" spans="1:12" ht="17.25" customHeight="1" thickBot="1">
      <c r="A26" s="23"/>
      <c r="B26" s="15"/>
      <c r="C26" s="15"/>
      <c r="D26" s="15"/>
      <c r="E26" s="15"/>
      <c r="F26" s="15"/>
      <c r="G26" s="50" t="s">
        <v>5</v>
      </c>
      <c r="H26" s="51">
        <f>G*d^4/8/Dm^3/K</f>
        <v>13.976240391334732</v>
      </c>
      <c r="I26" s="39"/>
      <c r="J26" s="18"/>
      <c r="K26" s="18"/>
      <c r="L26" s="14"/>
    </row>
    <row r="27" spans="1:12" ht="17.25" customHeight="1" thickBot="1">
      <c r="A27" s="23"/>
      <c r="B27" s="15"/>
      <c r="C27" s="15"/>
      <c r="D27" s="15"/>
      <c r="E27" s="15"/>
      <c r="F27" s="15"/>
      <c r="G27" s="18"/>
      <c r="H27" s="18"/>
      <c r="I27" s="58"/>
      <c r="J27" s="18"/>
      <c r="K27" s="18"/>
      <c r="L27" s="14"/>
    </row>
    <row r="28" spans="1:12" ht="17.25" customHeight="1" thickBot="1">
      <c r="A28" s="23"/>
      <c r="B28" s="15"/>
      <c r="C28" s="15"/>
      <c r="D28" s="15"/>
      <c r="E28" s="15"/>
      <c r="F28" s="15"/>
      <c r="G28" s="37" t="s">
        <v>9</v>
      </c>
      <c r="H28" s="52">
        <f>IF(G29="meulées",((n+1.5)*d),(ROUND(n+1.5,0)+1)*d)</f>
        <v>116.0718029350105</v>
      </c>
      <c r="I28" s="59"/>
      <c r="J28" s="50" t="s">
        <v>23</v>
      </c>
      <c r="K28" s="56">
        <f>(H21-H28)*K</f>
        <v>188.60243055555554</v>
      </c>
      <c r="L28" s="14"/>
    </row>
    <row r="29" spans="1:12" ht="17.25" customHeight="1" thickBot="1">
      <c r="A29" s="23"/>
      <c r="B29" s="15"/>
      <c r="C29" s="15"/>
      <c r="D29" s="15"/>
      <c r="E29" s="15"/>
      <c r="F29" s="15"/>
      <c r="G29" s="63" t="s">
        <v>10</v>
      </c>
      <c r="H29" s="43"/>
      <c r="I29" s="28"/>
      <c r="J29" s="50" t="s">
        <v>22</v>
      </c>
      <c r="K29" s="51">
        <f>8*Dm*F3/PI()/d^3*kts</f>
        <v>89.29860094469606</v>
      </c>
      <c r="L29" s="14"/>
    </row>
    <row r="30" spans="1:12" ht="17.25" customHeight="1" thickBot="1">
      <c r="A30" s="2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4"/>
    </row>
    <row r="31" spans="1:12" ht="17.25" customHeight="1">
      <c r="A31" s="24"/>
      <c r="B31" s="25"/>
      <c r="C31" s="26"/>
      <c r="D31" s="25"/>
      <c r="E31" s="15"/>
      <c r="F31" s="15"/>
      <c r="G31" s="70" t="s">
        <v>13</v>
      </c>
      <c r="H31" s="71"/>
      <c r="I31" s="71"/>
      <c r="J31" s="71"/>
      <c r="K31" s="71"/>
      <c r="L31" s="72"/>
    </row>
    <row r="32" spans="1:12" ht="17.25" customHeight="1" thickBot="1">
      <c r="A32" s="24"/>
      <c r="B32" s="19"/>
      <c r="C32" s="26"/>
      <c r="D32" s="27"/>
      <c r="E32" s="27"/>
      <c r="F32" s="15"/>
      <c r="G32" s="73"/>
      <c r="H32" s="74"/>
      <c r="I32" s="74"/>
      <c r="J32" s="74"/>
      <c r="K32" s="74"/>
      <c r="L32" s="75"/>
    </row>
    <row r="33" spans="1:12" ht="17.25" customHeight="1" thickBot="1">
      <c r="A33" s="24"/>
      <c r="B33" s="25"/>
      <c r="C33" s="26"/>
      <c r="D33" s="27"/>
      <c r="E33" s="27"/>
      <c r="F33" s="15"/>
      <c r="G33" s="4" t="s">
        <v>14</v>
      </c>
      <c r="H33" s="76" t="str">
        <f>G8</f>
        <v>Inox 1.4310</v>
      </c>
      <c r="I33" s="76"/>
      <c r="J33" s="77" t="s">
        <v>39</v>
      </c>
      <c r="K33" s="77"/>
      <c r="L33" s="5" t="str">
        <f>IF(H33="Acier HS","1",IF(H33="Inox 1.4310","3"))</f>
        <v>3</v>
      </c>
    </row>
    <row r="34" spans="1:12" ht="17.25" customHeight="1" thickBot="1">
      <c r="A34" s="35" t="s">
        <v>11</v>
      </c>
      <c r="B34" s="36"/>
      <c r="C34" s="15"/>
      <c r="D34" s="15"/>
      <c r="E34" s="15"/>
      <c r="F34" s="15"/>
      <c r="G34" s="6" t="s">
        <v>15</v>
      </c>
      <c r="H34" s="81" t="s">
        <v>38</v>
      </c>
      <c r="I34" s="81"/>
      <c r="J34" s="81"/>
      <c r="K34" s="81"/>
      <c r="L34" s="82"/>
    </row>
    <row r="35" spans="1:12" ht="17.25" customHeight="1" thickBot="1">
      <c r="A35" s="31">
        <f>H21</f>
        <v>400.7547169811321</v>
      </c>
      <c r="B35" s="30">
        <v>0</v>
      </c>
      <c r="C35" s="15"/>
      <c r="D35" s="15"/>
      <c r="E35" s="15"/>
      <c r="F35" s="15"/>
      <c r="G35" s="7" t="s">
        <v>16</v>
      </c>
      <c r="H35" s="8"/>
      <c r="I35" s="8"/>
      <c r="J35" s="8"/>
      <c r="K35" s="9"/>
      <c r="L35" s="10"/>
    </row>
    <row r="36" spans="1:12" ht="17.25" customHeight="1">
      <c r="A36" s="32">
        <f>L_1</f>
        <v>280</v>
      </c>
      <c r="B36" s="33">
        <f>F1</f>
        <v>80</v>
      </c>
      <c r="C36" s="15"/>
      <c r="D36" s="15"/>
      <c r="E36" s="15"/>
      <c r="F36" s="15"/>
      <c r="G36" s="68" t="s">
        <v>17</v>
      </c>
      <c r="H36" s="11"/>
      <c r="I36" s="11"/>
      <c r="J36" s="11"/>
      <c r="K36" s="93" t="s">
        <v>18</v>
      </c>
      <c r="L36" s="94"/>
    </row>
    <row r="37" spans="1:12" ht="17.25" customHeight="1">
      <c r="A37" s="32">
        <f>L_2</f>
        <v>200</v>
      </c>
      <c r="B37" s="33">
        <f>F2</f>
        <v>133</v>
      </c>
      <c r="C37" s="15"/>
      <c r="D37" s="15"/>
      <c r="E37" s="15"/>
      <c r="F37" s="15"/>
      <c r="G37" s="88"/>
      <c r="H37" s="89"/>
      <c r="I37" s="89"/>
      <c r="J37" s="90"/>
      <c r="K37" s="84"/>
      <c r="L37" s="85"/>
    </row>
    <row r="38" spans="1:12" ht="17.25" customHeight="1" thickBot="1">
      <c r="A38" s="34">
        <f>H28</f>
        <v>116.0718029350105</v>
      </c>
      <c r="B38" s="20">
        <f>F3</f>
        <v>188.60243055555554</v>
      </c>
      <c r="C38" s="21"/>
      <c r="D38" s="21"/>
      <c r="E38" s="21"/>
      <c r="F38" s="21"/>
      <c r="G38" s="91"/>
      <c r="H38" s="92"/>
      <c r="I38" s="92"/>
      <c r="J38" s="87"/>
      <c r="K38" s="86">
        <f ca="1">TODAY()</f>
        <v>40632</v>
      </c>
      <c r="L38" s="87"/>
    </row>
    <row r="40" spans="1:2" ht="12.75">
      <c r="A40" s="3"/>
      <c r="B40" s="3"/>
    </row>
    <row r="41" spans="1:2" ht="12.75">
      <c r="A41" s="29"/>
      <c r="B41" s="29"/>
    </row>
    <row r="42" spans="1:2" ht="12.75">
      <c r="A42" s="29"/>
      <c r="B42" s="29"/>
    </row>
    <row r="43" spans="1:2" ht="12.75">
      <c r="A43" s="29"/>
      <c r="B43" s="29"/>
    </row>
    <row r="44" spans="1:2" ht="12.75">
      <c r="A44" s="29"/>
      <c r="B44" s="29"/>
    </row>
    <row r="45" spans="1:2" ht="12.75">
      <c r="A45" s="2"/>
      <c r="B45" s="2"/>
    </row>
  </sheetData>
  <sheetProtection password="ED30" sheet="1" objects="1" scenarios="1"/>
  <mergeCells count="12">
    <mergeCell ref="H34:L34"/>
    <mergeCell ref="G14:K14"/>
    <mergeCell ref="K37:L37"/>
    <mergeCell ref="K38:L38"/>
    <mergeCell ref="G37:J38"/>
    <mergeCell ref="K36:L36"/>
    <mergeCell ref="G2:K3"/>
    <mergeCell ref="G31:L32"/>
    <mergeCell ref="H33:I33"/>
    <mergeCell ref="J33:K33"/>
    <mergeCell ref="G13:K13"/>
    <mergeCell ref="G19:K19"/>
  </mergeCells>
  <dataValidations count="2">
    <dataValidation type="list" allowBlank="1" showInputMessage="1" showErrorMessage="1" sqref="G8">
      <formula1>"Acier HS, Inox 1.4310"</formula1>
    </dataValidation>
    <dataValidation type="list" allowBlank="1" showInputMessage="1" showErrorMessage="1" sqref="G29">
      <formula1>"meulées,non meulées"</formula1>
    </dataValidation>
  </dataValidations>
  <printOptions horizontalCentered="1" verticalCentered="1"/>
  <pageMargins left="0" right="0" top="0" bottom="0" header="0" footer="0.1968503937007874"/>
  <pageSetup fitToHeight="1" fitToWidth="1" orientation="landscape" paperSize="9" scale="85" r:id="rId5"/>
  <headerFooter alignWithMargins="0">
    <oddFooter>&amp;C&amp;F</oddFooter>
  </headerFooter>
  <drawing r:id="rId4"/>
  <legacyDrawing r:id="rId3"/>
  <oleObjects>
    <oleObject progId="Document" shapeId="10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 Agriculture</dc:creator>
  <cp:keywords/>
  <dc:description/>
  <cp:lastModifiedBy> </cp:lastModifiedBy>
  <cp:lastPrinted>2002-07-11T18:04:51Z</cp:lastPrinted>
  <dcterms:created xsi:type="dcterms:W3CDTF">1999-03-15T13:22:21Z</dcterms:created>
  <dcterms:modified xsi:type="dcterms:W3CDTF">2011-03-30T10:12:30Z</dcterms:modified>
  <cp:category/>
  <cp:version/>
  <cp:contentType/>
  <cp:contentStatus/>
</cp:coreProperties>
</file>